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.djuran\AppData\Local\Microsoft\Windows\INetCache\Content.Outlook\GT9UYO65\"/>
    </mc:Choice>
  </mc:AlternateContent>
  <xr:revisionPtr revIDLastSave="0" documentId="13_ncr:1_{5AF5BF95-8258-45D4-A52F-0802C7D1EFD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PECIFIKACIJA RAČUNA ASK" sheetId="1" r:id="rId1"/>
    <sheet name=" EVIDENICJA PRIJEVOZA - ASK" sheetId="2" r:id="rId2"/>
    <sheet name="EVIDENCIJA DOSTAVE DG MATERIJAL" sheetId="3" r:id="rId3"/>
  </sheets>
  <definedNames>
    <definedName name="_xlnm._FilterDatabase" localSheetId="0" hidden="1">'SPECIFIKACIJA RAČUNA ASK'!$B$6:$F$57</definedName>
    <definedName name="_xlnm.Print_Area" localSheetId="0">'SPECIFIKACIJA RAČUNA ASK'!$A$1:$F$58</definedName>
    <definedName name="ukupno">'SPECIFIKACIJA RAČUNA ASK'!$D$53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41" i="1"/>
  <c r="F33" i="1"/>
  <c r="F10" i="1"/>
  <c r="F11" i="1"/>
  <c r="F12" i="1"/>
  <c r="F13" i="1"/>
  <c r="F14" i="1"/>
  <c r="F15" i="1"/>
  <c r="F16" i="1"/>
  <c r="F17" i="1"/>
  <c r="F18" i="1"/>
  <c r="F19" i="1"/>
  <c r="F27" i="1" l="1"/>
  <c r="F7" i="1"/>
  <c r="F8" i="1"/>
  <c r="F20" i="1"/>
  <c r="F21" i="1"/>
  <c r="F22" i="1"/>
  <c r="F24" i="1"/>
  <c r="F25" i="1"/>
  <c r="F26" i="1"/>
  <c r="F28" i="1"/>
  <c r="F29" i="1"/>
  <c r="F30" i="1"/>
  <c r="F31" i="1"/>
  <c r="F32" i="1"/>
  <c r="F34" i="1"/>
  <c r="F35" i="1"/>
  <c r="F36" i="1"/>
  <c r="F37" i="1"/>
  <c r="F38" i="1"/>
  <c r="F39" i="1"/>
  <c r="F40" i="1"/>
  <c r="F42" i="1"/>
  <c r="F44" i="1"/>
  <c r="F45" i="1"/>
  <c r="F46" i="1"/>
  <c r="F47" i="1"/>
  <c r="F48" i="1"/>
  <c r="F49" i="1"/>
  <c r="F50" i="1"/>
  <c r="F51" i="1"/>
  <c r="F52" i="1"/>
  <c r="F53" i="1"/>
  <c r="D19" i="3" l="1"/>
  <c r="F54" i="1" l="1"/>
  <c r="E31" i="2"/>
  <c r="I31" i="2" s="1"/>
  <c r="F55" i="1" l="1"/>
  <c r="F56" i="1" s="1"/>
</calcChain>
</file>

<file path=xl/sharedStrings.xml><?xml version="1.0" encoding="utf-8"?>
<sst xmlns="http://schemas.openxmlformats.org/spreadsheetml/2006/main" count="220" uniqueCount="152">
  <si>
    <t>ASK - Propisane veterinarske usluge koje se podmiruju iz sredstava Državnog proračuna Republike Hrvatske</t>
  </si>
  <si>
    <t>Naziv i adresa OVLAŠTENE VETERINARSKE ORGANIZACIJE</t>
  </si>
  <si>
    <t>OIB</t>
  </si>
  <si>
    <t>IBAN</t>
  </si>
  <si>
    <t xml:space="preserve">HR  </t>
  </si>
  <si>
    <t>NAZIV PROPISANE VETERINARSKE USLUGE</t>
  </si>
  <si>
    <t>Vrsta životinje
/ usluge</t>
  </si>
  <si>
    <t>Broj 
životinja/
usluga/ količina</t>
  </si>
  <si>
    <t xml:space="preserve">Cijena u EUR 
bez PDV-a </t>
  </si>
  <si>
    <t>IZNOS  u EUR-ima
 s PDV-om</t>
  </si>
  <si>
    <t>1.</t>
  </si>
  <si>
    <t>objekt</t>
  </si>
  <si>
    <t>2.</t>
  </si>
  <si>
    <t>3.</t>
  </si>
  <si>
    <t>svinja</t>
  </si>
  <si>
    <t>4.</t>
  </si>
  <si>
    <t>Ažuriranje objekata koji ne drže svinje</t>
  </si>
  <si>
    <t>5.</t>
  </si>
  <si>
    <t xml:space="preserve">Popis objekata koji posjeduju životinje  </t>
  </si>
  <si>
    <t>6.</t>
  </si>
  <si>
    <t>7.</t>
  </si>
  <si>
    <t>8.</t>
  </si>
  <si>
    <t>9.</t>
  </si>
  <si>
    <t>10.</t>
  </si>
  <si>
    <t>11.</t>
  </si>
  <si>
    <t>Usmrćivanje svinje</t>
  </si>
  <si>
    <t>12.</t>
  </si>
  <si>
    <t>Utrošak VMP-a za usmrćivanje (T - 61 - boč. 50 ml 42,75 € - 1 ml = 0,855 €)</t>
  </si>
  <si>
    <t>ml</t>
  </si>
  <si>
    <t>13.</t>
  </si>
  <si>
    <r>
      <t xml:space="preserve">Materijalni trošak usmrćivanja pištoljem - </t>
    </r>
    <r>
      <rPr>
        <b/>
        <sz val="10"/>
        <color rgb="FFC00000"/>
        <rFont val="Calibri"/>
        <family val="2"/>
        <charset val="238"/>
      </rPr>
      <t>metci (po komadu)</t>
    </r>
  </si>
  <si>
    <t>komad</t>
  </si>
  <si>
    <t>14.</t>
  </si>
  <si>
    <t>Dojava o pronađenoj lešini svinje divlje - fizičke osobe</t>
  </si>
  <si>
    <t>po životinji</t>
  </si>
  <si>
    <t>15.</t>
  </si>
  <si>
    <t>Lešina svinje divlje pregažene, usmrćene ili uginule (ASK/KSK - 53,09 € lovoovl. I 46,45 € O.V.O.)</t>
  </si>
  <si>
    <t>po lešini</t>
  </si>
  <si>
    <t>16.</t>
  </si>
  <si>
    <t>Pregled na Trichinella spp. metodom umjetne probave mesa svinja divljih</t>
  </si>
  <si>
    <t>po uzorku</t>
  </si>
  <si>
    <t>17.</t>
  </si>
  <si>
    <r>
      <t>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ekcija objekta - farme do 500 m²</t>
    </r>
  </si>
  <si>
    <t>m²</t>
  </si>
  <si>
    <t>18.</t>
  </si>
  <si>
    <r>
      <t>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ekcija objekta - farme od 501 - 1.000 m²</t>
    </r>
  </si>
  <si>
    <t>19.</t>
  </si>
  <si>
    <r>
      <t>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ekcija objekta - farme od 1.001 - 2.000 m²</t>
    </r>
  </si>
  <si>
    <t>20.</t>
  </si>
  <si>
    <r>
      <t>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ekcija objekta - farme od 2.000 m² i više</t>
    </r>
  </si>
  <si>
    <t>21.</t>
  </si>
  <si>
    <r>
      <t>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ekcijska barijera - postavljanje i održavanje</t>
    </r>
  </si>
  <si>
    <t xml:space="preserve">po dezbarijeri </t>
  </si>
  <si>
    <t>22.</t>
  </si>
  <si>
    <r>
      <t>Materijalni trošak dezin</t>
    </r>
    <r>
      <rPr>
        <b/>
        <sz val="10"/>
        <color rgb="FFC00000"/>
        <rFont val="Calibri"/>
        <family val="2"/>
        <charset val="238"/>
      </rPr>
      <t>f</t>
    </r>
    <r>
      <rPr>
        <b/>
        <sz val="10"/>
        <color theme="4" tint="-0.249977111117893"/>
        <rFont val="Calibri"/>
        <family val="2"/>
        <charset val="238"/>
      </rPr>
      <t>ekcije (upisati ukupan trošak bez PDVa i priložiti preslike računa)</t>
    </r>
    <r>
      <rPr>
        <b/>
        <sz val="11"/>
        <color rgb="FFC00000"/>
        <rFont val="Calibri"/>
        <family val="2"/>
        <charset val="238"/>
      </rPr>
      <t>***</t>
    </r>
  </si>
  <si>
    <t>ukupnitrošak bez PDV-a</t>
  </si>
  <si>
    <t>23.</t>
  </si>
  <si>
    <t>Deratizacija farme (objekta) na kojoj je potvrđena zarazna bolest (po preslici zapisnika veter. inspektora)</t>
  </si>
  <si>
    <t>24.</t>
  </si>
  <si>
    <r>
      <t>Materijalni trošak deratizacije (upisati ukupan iznos bez PDV-a i priložiti preslike računa nabave deratizacijskih sredstava)</t>
    </r>
    <r>
      <rPr>
        <b/>
        <sz val="11"/>
        <color rgb="FFC00000"/>
        <rFont val="Calibri"/>
        <family val="2"/>
        <charset val="238"/>
      </rPr>
      <t>***</t>
    </r>
  </si>
  <si>
    <t>ukupno računi bez PDV-a</t>
  </si>
  <si>
    <t>25.</t>
  </si>
  <si>
    <r>
      <t>Dezin</t>
    </r>
    <r>
      <rPr>
        <b/>
        <sz val="11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>ekcija objekta - farme do 500 m²</t>
    </r>
  </si>
  <si>
    <t>26.</t>
  </si>
  <si>
    <r>
      <t>Dezin</t>
    </r>
    <r>
      <rPr>
        <b/>
        <sz val="10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>ekcija objekta - farme od 501 - 1.000 m²</t>
    </r>
  </si>
  <si>
    <t>27.</t>
  </si>
  <si>
    <r>
      <t>Dezin</t>
    </r>
    <r>
      <rPr>
        <b/>
        <sz val="10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>ekcija objekta - farme od 1.001 - 2.000 m²</t>
    </r>
  </si>
  <si>
    <t>28.</t>
  </si>
  <si>
    <r>
      <t>Dezin</t>
    </r>
    <r>
      <rPr>
        <b/>
        <sz val="10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>ekcija objekta - farme od 2.000 m² i više</t>
    </r>
  </si>
  <si>
    <t>29.</t>
  </si>
  <si>
    <r>
      <t>Materijalni trošak dezin</t>
    </r>
    <r>
      <rPr>
        <b/>
        <sz val="10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>ekcije (upisati ukupan iznos bez PDV-a i priložiti preslike računa nabave dezin</t>
    </r>
    <r>
      <rPr>
        <b/>
        <sz val="10"/>
        <color rgb="FFC00000"/>
        <rFont val="Calibri"/>
        <family val="2"/>
        <charset val="238"/>
      </rPr>
      <t>s</t>
    </r>
    <r>
      <rPr>
        <b/>
        <sz val="10"/>
        <color theme="4" tint="-0.249977111117893"/>
        <rFont val="Calibri"/>
        <family val="2"/>
        <charset val="238"/>
      </rPr>
      <t xml:space="preserve">ekcijskih sredstava) </t>
    </r>
    <r>
      <rPr>
        <b/>
        <sz val="10"/>
        <color rgb="FFC00000"/>
        <rFont val="Calibri"/>
        <family val="2"/>
        <charset val="238"/>
      </rPr>
      <t>***</t>
    </r>
  </si>
  <si>
    <t>30.</t>
  </si>
  <si>
    <t xml:space="preserve">obrač. sat </t>
  </si>
  <si>
    <t>31.</t>
  </si>
  <si>
    <r>
      <t>Odobreni ostali materijalni i uslužni troškovi (točka 44. Odluke od 07. srpnja 2023. godine)</t>
    </r>
    <r>
      <rPr>
        <b/>
        <sz val="12"/>
        <color rgb="FFC00000"/>
        <rFont val="Calibri"/>
        <family val="2"/>
        <charset val="238"/>
      </rPr>
      <t>**</t>
    </r>
  </si>
  <si>
    <t>32.</t>
  </si>
  <si>
    <t>Troškovi smještaja po danu (priložiti preslike računa)</t>
  </si>
  <si>
    <t>33.</t>
  </si>
  <si>
    <t>Dnevnica bez osiguranih obroka</t>
  </si>
  <si>
    <t>dnevnica</t>
  </si>
  <si>
    <t>34.</t>
  </si>
  <si>
    <t>Dnevnica - osiguran jedan obrokom</t>
  </si>
  <si>
    <t>35.</t>
  </si>
  <si>
    <t>Dnevnica - osigurana dva obroka</t>
  </si>
  <si>
    <t>36.</t>
  </si>
  <si>
    <t>Obračunski sat dr.med.vet. (u skladu s priloženom preslikom zapisnika vet. inspektora)</t>
  </si>
  <si>
    <t>37.</t>
  </si>
  <si>
    <t>Obračunski sat veterinarskog tehničara (u skladu s priloženom preslikom zapisnika vet. inspektora)</t>
  </si>
  <si>
    <t>38.</t>
  </si>
  <si>
    <t>Trošak cestarine (priložiti preslike računa ili ispis iz HAC-a - korištenje ENC-a)</t>
  </si>
  <si>
    <t>Trošak prijevoza vozilom (po priloženoj Evidenciji prijevoza)</t>
  </si>
  <si>
    <t>km</t>
  </si>
  <si>
    <t>Troškovi dostave dijagnostičkog materijala prema specifikaciji u privitku (ukupan iznos bez PDV-a)</t>
  </si>
  <si>
    <t xml:space="preserve">UKUPAN IZNOS BEZ PDV-a  </t>
  </si>
  <si>
    <t xml:space="preserve">PDV 25 % </t>
  </si>
  <si>
    <t>UKUPAN IZNOS S PDV - om</t>
  </si>
  <si>
    <r>
      <rPr>
        <sz val="10"/>
        <rFont val="Calibri"/>
        <family val="2"/>
        <charset val="238"/>
      </rPr>
      <t>Potpis i pečat odgovorne osobe: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 Ime i prezime                      </t>
    </r>
  </si>
  <si>
    <t>* Obračunski sat veterinarskog tehničara: po nalogu Lokalnog kriznog stožera - poslovi izvlačenja lešina ili drugo što će biti razvidno i mjerljivo iz priložene preslike  zapisnika veterinarskog inspektora 
**točka 44. Odluke Ministrice, Klasa:UP/I-322-01/23-01/1 od 07. rpnja 2023. godine: "Sukladno dostavljenom računu s dostavljene tri ponude od kojih je izabrana najpovoljnija, ili ako je jedini na      tržištu - sukladno cijeni od zadnje neplaćenog referentnog računa."
***Lijepo molimo računu priložiti zasebne specifikacije utroška materijala: za dezinfekciju, za dezinsekciju, za deratizaciju</t>
  </si>
  <si>
    <t>EVIDENCIJA PRIJEVOZA PRI SUZBIJANJU AFRIČKE SVINJSKE KUGE</t>
  </si>
  <si>
    <t>Ovlaštena veterinarska organizacija</t>
  </si>
  <si>
    <t>SPECIFIKACIJA TROŠKOVA PRIJEVOZA PRI OBAVLJANJU PROPISANIH VETERINARSKIH MJERA  SUZBIJANJA ZARAZNE BOLESTI AFRIČKE SVINJSKE KUGE</t>
  </si>
  <si>
    <t>Red. broj</t>
  </si>
  <si>
    <r>
      <t>Pravac kretanja u odlasku i povratku</t>
    </r>
    <r>
      <rPr>
        <sz val="20"/>
        <color rgb="FFC00000"/>
        <rFont val="Calibri"/>
        <family val="2"/>
        <charset val="238"/>
      </rPr>
      <t>*</t>
    </r>
  </si>
  <si>
    <t>Nadnevak</t>
  </si>
  <si>
    <t>Registarska oznaka vozila</t>
  </si>
  <si>
    <t>Pravac kretanja (od - do i nazad)</t>
  </si>
  <si>
    <t>ime i prezime dr.med.vet.
/vet.tehničara</t>
  </si>
  <si>
    <t>UKUPNO</t>
  </si>
  <si>
    <t>UKUPNO bez PDV-a</t>
  </si>
  <si>
    <t>Odgovorna osoba ovlaštene veterinarske organizacije</t>
  </si>
  <si>
    <t>(žig i potppis)</t>
  </si>
  <si>
    <r>
      <rPr>
        <sz val="18"/>
        <color rgb="FFC00000"/>
        <rFont val="Calibri"/>
        <family val="2"/>
        <charset val="238"/>
      </rPr>
      <t>*</t>
    </r>
    <r>
      <rPr>
        <sz val="14"/>
        <rFont val="Calibri"/>
        <family val="2"/>
        <charset val="238"/>
      </rPr>
      <t xml:space="preserve"> </t>
    </r>
    <r>
      <rPr>
        <sz val="9"/>
        <rFont val="Calibri"/>
        <family val="2"/>
        <charset val="238"/>
      </rPr>
      <t xml:space="preserve">Od sjedišta veterinarske organizacije do zaraženog područja i nazad. Ako je bilo kretanja u zaraženom području - navesti u sljedećim redcima evidencije s odgovarajućim udaljenostima.  </t>
    </r>
  </si>
  <si>
    <t>ASK - SPECIFIKACIJA RAČUNA ZA TROŠKOVE DOSTAVE DIJAGNOSTIČKOG MATERIJALA DO LABORATORIJA</t>
  </si>
  <si>
    <r>
      <t xml:space="preserve">SPECIFIKACIJA RAČUNA ZA TROŠKOVE DOSTAVE DIJAGNOSTIČKOG MATERIJALA DO LABORATORIJA
</t>
    </r>
    <r>
      <rPr>
        <b/>
        <sz val="13"/>
        <color rgb="FFC00000"/>
        <rFont val="Calibri"/>
        <family val="2"/>
        <charset val="238"/>
      </rPr>
      <t>AFRIČKA SVINJSKA KUGA - ZONA OGRANIČENJA  za mjesec SRPANJ 2023. godine</t>
    </r>
  </si>
  <si>
    <r>
      <t xml:space="preserve">Naziv pošte/službe za brzu dostavu
</t>
    </r>
    <r>
      <rPr>
        <sz val="9"/>
        <rFont val="Calibri"/>
        <family val="2"/>
        <charset val="238"/>
      </rPr>
      <t>(HP - express, GLS, Overseas ..)</t>
    </r>
  </si>
  <si>
    <t>broj računa</t>
  </si>
  <si>
    <t>broj labnara</t>
  </si>
  <si>
    <t>iznos računa</t>
  </si>
  <si>
    <r>
      <t xml:space="preserve">Dostava čega i kome
</t>
    </r>
    <r>
      <rPr>
        <sz val="9"/>
        <rFont val="Calibri"/>
        <family val="2"/>
        <charset val="238"/>
      </rPr>
      <t>(npr. organi, krv svinja - HVI Vinkovci)</t>
    </r>
  </si>
  <si>
    <t>Ime i prezime dostavljača</t>
  </si>
  <si>
    <t>UKUPNO EUR bez PDV-a</t>
  </si>
  <si>
    <t>Odgovorna osoba O.V.O.
Žig i potpis</t>
  </si>
  <si>
    <t>Prijem i kontrola uzoraka divljih svinja</t>
  </si>
  <si>
    <t>39.</t>
  </si>
  <si>
    <t>40.</t>
  </si>
  <si>
    <t>isključivanje/objekt</t>
  </si>
  <si>
    <t>držana svinja</t>
  </si>
  <si>
    <t>krmača</t>
  </si>
  <si>
    <t>sumnja/objekt</t>
  </si>
  <si>
    <t>41.</t>
  </si>
  <si>
    <t>42.</t>
  </si>
  <si>
    <t xml:space="preserve"> Isključivanje ASK - uginuće (po objektu)</t>
  </si>
  <si>
    <t xml:space="preserve"> Isključivanje ASK - uginuće po uzorku </t>
  </si>
  <si>
    <r>
      <t xml:space="preserve"> Isključivanje ASK/KSK kod </t>
    </r>
    <r>
      <rPr>
        <b/>
        <u/>
        <sz val="10"/>
        <color rgb="FFFF0000"/>
        <rFont val="Calibri"/>
        <family val="2"/>
        <charset val="238"/>
      </rPr>
      <t>pobačaja</t>
    </r>
  </si>
  <si>
    <t xml:space="preserve"> Isključivanje ASK po rješenju veterinarskog inspektora</t>
  </si>
  <si>
    <t xml:space="preserve"> Isključivanje ASK kad antibiotska terapija nije rezultirala poboljšanjem zdravstvenog stanja (uzorak krviI)</t>
  </si>
  <si>
    <t xml:space="preserve"> Sumnja na ASK (po objektu) uz klinički pregled i uzorkovanje</t>
  </si>
  <si>
    <t xml:space="preserve"> Klinički pregled svinja kod sumnje na ASK</t>
  </si>
  <si>
    <t xml:space="preserve"> Uzorkovanje živih svInja kod sumnje na ASK</t>
  </si>
  <si>
    <t xml:space="preserve"> Uzorkovanje uginulih svinja kod sumnje na ASK</t>
  </si>
  <si>
    <t>Dezinfekcija vozila</t>
  </si>
  <si>
    <t>Testiranje na ASK u svrhu premještanja (uzorak krvi)</t>
  </si>
  <si>
    <t>Dezinsekcija vozila</t>
  </si>
  <si>
    <r>
      <t xml:space="preserve">Specifikacija računa  propisanih veterinarskih usluga i troškova pri provedbi mjera suzbijanja 
</t>
    </r>
    <r>
      <rPr>
        <b/>
        <sz val="14"/>
        <color rgb="FFC00000"/>
        <rFont val="Calibri"/>
        <family val="2"/>
        <charset val="238"/>
      </rPr>
      <t xml:space="preserve">ASK u zonama ograničenja za mjesec </t>
    </r>
    <r>
      <rPr>
        <b/>
        <i/>
        <sz val="16"/>
        <color rgb="FFC00000"/>
        <rFont val="Calibri"/>
        <family val="2"/>
        <charset val="238"/>
      </rPr>
      <t xml:space="preserve">_________________ 2025. </t>
    </r>
    <r>
      <rPr>
        <b/>
        <sz val="14"/>
        <color rgb="FFC00000"/>
        <rFont val="Calibri"/>
        <family val="2"/>
        <charset val="238"/>
      </rPr>
      <t>godine</t>
    </r>
  </si>
  <si>
    <t>________________ 2025. godine</t>
  </si>
  <si>
    <t xml:space="preserve">
U_____________________________________________________ ,  ________________ 2025. godine</t>
  </si>
  <si>
    <t xml:space="preserve">                      2025. godine</t>
  </si>
  <si>
    <t>U ______________________________ , ____________ 2025. godine</t>
  </si>
  <si>
    <t>_______________________ 2025. godine</t>
  </si>
  <si>
    <t>U _______________________________ , ______________ 2025. godine</t>
  </si>
  <si>
    <t>43.</t>
  </si>
  <si>
    <t>Usmrćivanje svinja klanjem u klaonici (u cijenu su uključeni svi troškovi usmrćivanja životinja, troškova završne dezinfekcije i troškovi prijevoza svinja od objekta do klaonice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</si>
</sst>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kn&quot;"/>
    <numFmt numFmtId="165" formatCode="[$-F800]dddd\,\ mmmm\ dd\,\ yyyy"/>
    <numFmt numFmtId="166" formatCode="#,##0.00\ [$€-1]"/>
    <numFmt numFmtId="167" formatCode="d&quot;, &quot;mmmm\ yyyy"/>
    <numFmt numFmtId="168" formatCode="#,##0.00\ [$€-424];\-#,##0.00\ [$€-424]"/>
    <numFmt numFmtId="169" formatCode="[$-41A]dd\-mmm\-yy;@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i/>
      <sz val="14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15"/>
      <name val="Calibri"/>
      <family val="2"/>
      <charset val="238"/>
    </font>
    <font>
      <b/>
      <sz val="10"/>
      <color theme="4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i/>
      <sz val="10"/>
      <color theme="4" tint="-0.249977111117893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sz val="14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20"/>
      <color rgb="FFC00000"/>
      <name val="Calibri"/>
      <family val="2"/>
      <charset val="238"/>
    </font>
    <font>
      <sz val="18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i/>
      <sz val="16"/>
      <color rgb="FFC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3"/>
      <color rgb="FFC00000"/>
      <name val="Calibri"/>
      <family val="2"/>
      <charset val="238"/>
    </font>
    <font>
      <sz val="13"/>
      <name val="Calibri"/>
      <family val="2"/>
      <charset val="238"/>
    </font>
    <font>
      <sz val="9.5"/>
      <color rgb="FFC0000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3" fontId="23" fillId="4" borderId="3" xfId="0" applyNumberFormat="1" applyFont="1" applyFill="1" applyBorder="1" applyAlignment="1">
      <alignment horizontal="center" vertical="center" wrapText="1"/>
    </xf>
    <xf numFmtId="0" fontId="16" fillId="0" borderId="11" xfId="0" applyFont="1" applyBorder="1"/>
    <xf numFmtId="0" fontId="16" fillId="0" borderId="12" xfId="0" applyFont="1" applyBorder="1"/>
    <xf numFmtId="0" fontId="16" fillId="0" borderId="0" xfId="0" applyFont="1"/>
    <xf numFmtId="0" fontId="16" fillId="0" borderId="13" xfId="0" applyFont="1" applyBorder="1"/>
    <xf numFmtId="0" fontId="16" fillId="0" borderId="14" xfId="0" applyFont="1" applyBorder="1"/>
    <xf numFmtId="0" fontId="16" fillId="0" borderId="14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7" xfId="0" applyFont="1" applyBorder="1"/>
    <xf numFmtId="0" fontId="16" fillId="0" borderId="19" xfId="0" applyFont="1" applyBorder="1"/>
    <xf numFmtId="0" fontId="25" fillId="4" borderId="2" xfId="0" applyFont="1" applyFill="1" applyBorder="1" applyAlignment="1">
      <alignment horizontal="center" vertical="center" wrapText="1"/>
    </xf>
    <xf numFmtId="3" fontId="22" fillId="4" borderId="3" xfId="0" applyNumberFormat="1" applyFont="1" applyFill="1" applyBorder="1" applyAlignment="1">
      <alignment horizontal="center" vertical="center" wrapText="1"/>
    </xf>
    <xf numFmtId="49" fontId="12" fillId="0" borderId="0" xfId="0" applyNumberFormat="1" applyFont="1"/>
    <xf numFmtId="0" fontId="4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167" fontId="16" fillId="0" borderId="21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3" fontId="27" fillId="0" borderId="27" xfId="0" applyNumberFormat="1" applyFont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68" fontId="19" fillId="0" borderId="28" xfId="0" applyNumberFormat="1" applyFont="1" applyBorder="1" applyAlignment="1">
      <alignment horizontal="right" vertical="center" wrapText="1" indent="2"/>
    </xf>
    <xf numFmtId="0" fontId="27" fillId="0" borderId="27" xfId="0" applyFont="1" applyBorder="1" applyAlignment="1">
      <alignment horizontal="right" vertical="center" wrapText="1" indent="1"/>
    </xf>
    <xf numFmtId="3" fontId="22" fillId="4" borderId="2" xfId="0" applyNumberFormat="1" applyFont="1" applyFill="1" applyBorder="1" applyAlignment="1">
      <alignment horizontal="center" vertical="center" wrapText="1"/>
    </xf>
    <xf numFmtId="166" fontId="22" fillId="4" borderId="2" xfId="0" applyNumberFormat="1" applyFont="1" applyFill="1" applyBorder="1" applyAlignment="1">
      <alignment horizontal="right" vertical="center" wrapText="1" indent="1"/>
    </xf>
    <xf numFmtId="166" fontId="22" fillId="4" borderId="3" xfId="0" applyNumberFormat="1" applyFont="1" applyFill="1" applyBorder="1" applyAlignment="1">
      <alignment horizontal="right" vertical="center" wrapText="1" indent="1"/>
    </xf>
    <xf numFmtId="0" fontId="16" fillId="0" borderId="34" xfId="0" applyFont="1" applyBorder="1" applyAlignment="1">
      <alignment horizontal="center"/>
    </xf>
    <xf numFmtId="0" fontId="16" fillId="0" borderId="0" xfId="0" applyFont="1" applyAlignment="1">
      <alignment horizontal="center"/>
    </xf>
    <xf numFmtId="167" fontId="7" fillId="0" borderId="21" xfId="0" applyNumberFormat="1" applyFont="1" applyBorder="1" applyAlignment="1">
      <alignment horizontal="center" vertical="center" wrapText="1"/>
    </xf>
    <xf numFmtId="167" fontId="7" fillId="0" borderId="36" xfId="0" applyNumberFormat="1" applyFont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left" vertical="center" wrapText="1" indent="1"/>
    </xf>
    <xf numFmtId="0" fontId="14" fillId="0" borderId="47" xfId="0" applyFont="1" applyBorder="1" applyAlignment="1">
      <alignment horizontal="center" vertical="center"/>
    </xf>
    <xf numFmtId="166" fontId="24" fillId="4" borderId="51" xfId="0" applyNumberFormat="1" applyFont="1" applyFill="1" applyBorder="1" applyAlignment="1">
      <alignment horizontal="right" vertical="center" wrapText="1" indent="1"/>
    </xf>
    <xf numFmtId="0" fontId="22" fillId="4" borderId="40" xfId="0" applyFont="1" applyFill="1" applyBorder="1" applyAlignment="1">
      <alignment horizontal="left" vertical="center" wrapText="1" inden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166" fontId="22" fillId="7" borderId="3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38" fillId="0" borderId="48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27" fillId="0" borderId="48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16" fillId="0" borderId="53" xfId="1" applyFont="1" applyBorder="1" applyAlignment="1">
      <alignment vertical="center"/>
    </xf>
    <xf numFmtId="0" fontId="16" fillId="6" borderId="54" xfId="1" applyFont="1" applyFill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left" vertical="center" wrapText="1"/>
    </xf>
    <xf numFmtId="169" fontId="16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66" fontId="4" fillId="0" borderId="5" xfId="1" applyNumberFormat="1" applyFont="1" applyBorder="1" applyAlignment="1">
      <alignment horizontal="right" vertical="center" wrapText="1" indent="1"/>
    </xf>
    <xf numFmtId="0" fontId="16" fillId="0" borderId="49" xfId="1" applyFont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left" vertical="center" wrapText="1" indent="1"/>
    </xf>
    <xf numFmtId="166" fontId="21" fillId="4" borderId="43" xfId="0" applyNumberFormat="1" applyFont="1" applyFill="1" applyBorder="1" applyAlignment="1">
      <alignment horizontal="right" vertical="center" wrapText="1"/>
    </xf>
    <xf numFmtId="166" fontId="18" fillId="4" borderId="43" xfId="0" applyNumberFormat="1" applyFont="1" applyFill="1" applyBorder="1" applyAlignment="1">
      <alignment horizontal="right" vertical="center" wrapText="1"/>
    </xf>
    <xf numFmtId="166" fontId="20" fillId="4" borderId="43" xfId="0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16" fillId="0" borderId="34" xfId="0" applyFont="1" applyBorder="1"/>
    <xf numFmtId="167" fontId="16" fillId="0" borderId="36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3" fontId="16" fillId="5" borderId="36" xfId="0" applyNumberFormat="1" applyFont="1" applyFill="1" applyBorder="1" applyAlignment="1">
      <alignment horizontal="center" vertical="center" wrapText="1"/>
    </xf>
    <xf numFmtId="0" fontId="9" fillId="6" borderId="62" xfId="1" applyFont="1" applyFill="1" applyBorder="1" applyAlignment="1">
      <alignment horizontal="center" vertical="center" wrapText="1"/>
    </xf>
    <xf numFmtId="0" fontId="7" fillId="6" borderId="63" xfId="1" applyFont="1" applyFill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/>
    </xf>
    <xf numFmtId="0" fontId="4" fillId="0" borderId="64" xfId="1" applyFont="1" applyBorder="1" applyAlignment="1">
      <alignment horizontal="center" vertical="center" wrapText="1"/>
    </xf>
    <xf numFmtId="0" fontId="16" fillId="0" borderId="65" xfId="1" applyFont="1" applyBorder="1" applyAlignment="1">
      <alignment horizontal="left" vertical="center" wrapText="1" indent="1"/>
    </xf>
    <xf numFmtId="169" fontId="16" fillId="0" borderId="65" xfId="1" applyNumberFormat="1" applyFont="1" applyBorder="1" applyAlignment="1">
      <alignment horizontal="center" vertical="center" wrapText="1"/>
    </xf>
    <xf numFmtId="0" fontId="4" fillId="0" borderId="65" xfId="1" applyFont="1" applyBorder="1" applyAlignment="1">
      <alignment horizontal="center" vertical="center" wrapText="1"/>
    </xf>
    <xf numFmtId="0" fontId="16" fillId="0" borderId="65" xfId="1" applyFont="1" applyBorder="1" applyAlignment="1">
      <alignment horizontal="center" vertical="center" wrapText="1"/>
    </xf>
    <xf numFmtId="166" fontId="4" fillId="0" borderId="65" xfId="1" applyNumberFormat="1" applyFont="1" applyBorder="1" applyAlignment="1">
      <alignment horizontal="right" vertical="center" wrapText="1" indent="1"/>
    </xf>
    <xf numFmtId="0" fontId="40" fillId="0" borderId="67" xfId="1" applyFont="1" applyBorder="1" applyAlignment="1">
      <alignment vertical="center" wrapText="1"/>
    </xf>
    <xf numFmtId="0" fontId="4" fillId="0" borderId="68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4" fillId="9" borderId="0" xfId="0" applyFont="1" applyFill="1" applyAlignment="1">
      <alignment horizontal="left" vertical="center" wrapText="1" shrinkToFit="1"/>
    </xf>
    <xf numFmtId="0" fontId="6" fillId="9" borderId="2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166" fontId="7" fillId="9" borderId="3" xfId="0" applyNumberFormat="1" applyFont="1" applyFill="1" applyBorder="1" applyAlignment="1">
      <alignment vertical="center" wrapText="1"/>
    </xf>
    <xf numFmtId="0" fontId="4" fillId="9" borderId="69" xfId="0" applyFont="1" applyFill="1" applyBorder="1" applyAlignment="1">
      <alignment horizontal="left" vertical="center" wrapText="1" shrinkToFit="1"/>
    </xf>
    <xf numFmtId="0" fontId="4" fillId="9" borderId="70" xfId="0" applyFont="1" applyFill="1" applyBorder="1" applyAlignment="1">
      <alignment horizontal="left" vertical="center" wrapText="1" shrinkToFit="1"/>
    </xf>
    <xf numFmtId="0" fontId="4" fillId="9" borderId="40" xfId="0" applyFont="1" applyFill="1" applyBorder="1" applyAlignment="1">
      <alignment horizontal="left" vertical="center" wrapText="1" shrinkToFit="1"/>
    </xf>
    <xf numFmtId="0" fontId="4" fillId="9" borderId="71" xfId="0" applyFont="1" applyFill="1" applyBorder="1" applyAlignment="1">
      <alignment horizontal="left" vertical="center" wrapText="1" shrinkToFit="1"/>
    </xf>
    <xf numFmtId="0" fontId="4" fillId="9" borderId="5" xfId="0" applyFont="1" applyFill="1" applyBorder="1" applyAlignment="1">
      <alignment horizontal="left" vertical="center" wrapText="1" shrinkToFit="1"/>
    </xf>
    <xf numFmtId="166" fontId="7" fillId="9" borderId="3" xfId="0" applyNumberFormat="1" applyFont="1" applyFill="1" applyBorder="1" applyAlignment="1">
      <alignment horizontal="right" vertical="center" wrapText="1"/>
    </xf>
    <xf numFmtId="3" fontId="23" fillId="4" borderId="29" xfId="0" applyNumberFormat="1" applyFont="1" applyFill="1" applyBorder="1" applyAlignment="1">
      <alignment horizontal="center" vertical="center" wrapText="1"/>
    </xf>
    <xf numFmtId="0" fontId="41" fillId="0" borderId="6" xfId="0" applyFont="1" applyBorder="1" applyAlignment="1">
      <alignment horizontal="left" vertical="top" wrapText="1"/>
    </xf>
    <xf numFmtId="0" fontId="42" fillId="0" borderId="7" xfId="0" applyFont="1" applyBorder="1" applyAlignment="1">
      <alignment horizontal="left" vertical="top" wrapText="1"/>
    </xf>
    <xf numFmtId="0" fontId="42" fillId="0" borderId="55" xfId="0" applyFont="1" applyBorder="1" applyAlignment="1">
      <alignment horizontal="left" vertical="top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 shrinkToFit="1"/>
    </xf>
    <xf numFmtId="0" fontId="8" fillId="2" borderId="43" xfId="0" applyFont="1" applyFill="1" applyBorder="1" applyAlignment="1">
      <alignment horizontal="center" vertical="center" wrapText="1" shrinkToFi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25" fillId="4" borderId="57" xfId="0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right" vertical="center" wrapText="1" indent="1"/>
    </xf>
    <xf numFmtId="0" fontId="3" fillId="4" borderId="42" xfId="0" applyFont="1" applyFill="1" applyBorder="1" applyAlignment="1">
      <alignment horizontal="right" vertical="center" wrapText="1" indent="1"/>
    </xf>
    <xf numFmtId="0" fontId="17" fillId="4" borderId="41" xfId="0" applyFont="1" applyFill="1" applyBorder="1" applyAlignment="1">
      <alignment horizontal="right" vertical="center" wrapText="1" indent="1"/>
    </xf>
    <xf numFmtId="0" fontId="17" fillId="4" borderId="42" xfId="0" applyFont="1" applyFill="1" applyBorder="1" applyAlignment="1">
      <alignment horizontal="right" vertical="center" wrapText="1" indent="1"/>
    </xf>
    <xf numFmtId="0" fontId="4" fillId="0" borderId="44" xfId="0" applyFont="1" applyBorder="1" applyAlignment="1">
      <alignment horizontal="right" vertical="center" wrapText="1" indent="1"/>
    </xf>
    <xf numFmtId="0" fontId="4" fillId="0" borderId="45" xfId="0" applyFont="1" applyBorder="1" applyAlignment="1">
      <alignment horizontal="right" vertical="center" wrapText="1" inden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165" fontId="15" fillId="2" borderId="42" xfId="0" applyNumberFormat="1" applyFont="1" applyFill="1" applyBorder="1" applyAlignment="1">
      <alignment horizontal="center" vertical="center"/>
    </xf>
    <xf numFmtId="165" fontId="15" fillId="2" borderId="43" xfId="0" applyNumberFormat="1" applyFont="1" applyFill="1" applyBorder="1" applyAlignment="1">
      <alignment horizontal="center" vertical="center"/>
    </xf>
    <xf numFmtId="1" fontId="10" fillId="3" borderId="45" xfId="0" applyNumberFormat="1" applyFont="1" applyFill="1" applyBorder="1" applyAlignment="1">
      <alignment horizontal="center" vertical="center" wrapText="1"/>
    </xf>
    <xf numFmtId="1" fontId="10" fillId="3" borderId="4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8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center" vertical="center" wrapText="1"/>
    </xf>
    <xf numFmtId="0" fontId="26" fillId="0" borderId="41" xfId="1" applyFont="1" applyBorder="1" applyAlignment="1">
      <alignment horizontal="center" vertical="center" wrapText="1"/>
    </xf>
    <xf numFmtId="0" fontId="26" fillId="0" borderId="42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left" vertical="center" indent="2"/>
    </xf>
    <xf numFmtId="0" fontId="7" fillId="0" borderId="59" xfId="1" applyFont="1" applyBorder="1" applyAlignment="1">
      <alignment horizontal="left" vertical="center" indent="2"/>
    </xf>
    <xf numFmtId="0" fontId="0" fillId="0" borderId="59" xfId="0" applyBorder="1" applyAlignment="1">
      <alignment horizontal="left" vertical="center" indent="2"/>
    </xf>
    <xf numFmtId="0" fontId="0" fillId="0" borderId="60" xfId="0" applyBorder="1" applyAlignment="1">
      <alignment horizontal="left" vertical="center" indent="2"/>
    </xf>
    <xf numFmtId="0" fontId="37" fillId="0" borderId="41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0" fontId="27" fillId="6" borderId="61" xfId="1" applyFont="1" applyFill="1" applyBorder="1" applyAlignment="1">
      <alignment horizontal="center" vertical="center" wrapText="1"/>
    </xf>
    <xf numFmtId="0" fontId="27" fillId="6" borderId="53" xfId="1" applyFont="1" applyFill="1" applyBorder="1" applyAlignment="1">
      <alignment horizontal="center" vertical="center" wrapText="1"/>
    </xf>
    <xf numFmtId="0" fontId="3" fillId="0" borderId="58" xfId="1" applyFont="1" applyBorder="1" applyAlignment="1">
      <alignment horizontal="right" vertical="center" wrapText="1" indent="1"/>
    </xf>
    <xf numFmtId="0" fontId="3" fillId="0" borderId="59" xfId="1" applyFont="1" applyBorder="1" applyAlignment="1">
      <alignment horizontal="right" vertical="center" wrapText="1" indent="1"/>
    </xf>
    <xf numFmtId="166" fontId="39" fillId="8" borderId="66" xfId="1" applyNumberFormat="1" applyFont="1" applyFill="1" applyBorder="1" applyAlignment="1">
      <alignment horizontal="right" vertical="center" wrapText="1"/>
    </xf>
    <xf numFmtId="166" fontId="39" fillId="8" borderId="59" xfId="1" applyNumberFormat="1" applyFont="1" applyFill="1" applyBorder="1" applyAlignment="1">
      <alignment horizontal="right" vertical="center" wrapText="1"/>
    </xf>
    <xf numFmtId="166" fontId="39" fillId="8" borderId="67" xfId="1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"/>
  <sheetViews>
    <sheetView zoomScale="90" zoomScaleNormal="90" workbookViewId="0">
      <pane ySplit="6" topLeftCell="A50" activePane="bottomLeft" state="frozen"/>
      <selection pane="bottomLeft" activeCell="G24" sqref="G24"/>
    </sheetView>
  </sheetViews>
  <sheetFormatPr defaultRowHeight="15" x14ac:dyDescent="0.25"/>
  <cols>
    <col min="1" max="1" width="3.42578125" customWidth="1"/>
    <col min="2" max="2" width="89.42578125" style="4" customWidth="1"/>
    <col min="3" max="3" width="16.7109375" style="5" customWidth="1"/>
    <col min="4" max="4" width="14.85546875" customWidth="1"/>
    <col min="5" max="5" width="13.5703125" customWidth="1"/>
    <col min="6" max="6" width="20.42578125" customWidth="1"/>
    <col min="9" max="9" width="11.5703125" bestFit="1" customWidth="1"/>
  </cols>
  <sheetData>
    <row r="1" spans="1:12" ht="25.5" customHeight="1" thickBot="1" x14ac:dyDescent="0.3">
      <c r="A1" s="127" t="s">
        <v>0</v>
      </c>
      <c r="B1" s="128"/>
      <c r="C1" s="128"/>
      <c r="D1" s="128"/>
      <c r="E1" s="128"/>
      <c r="F1" s="129"/>
    </row>
    <row r="2" spans="1:12" ht="39.75" customHeight="1" thickBot="1" x14ac:dyDescent="0.3">
      <c r="A2" s="130" t="s">
        <v>1</v>
      </c>
      <c r="B2" s="131"/>
      <c r="C2" s="131"/>
      <c r="D2" s="132" t="s">
        <v>144</v>
      </c>
      <c r="E2" s="132"/>
      <c r="F2" s="133"/>
    </row>
    <row r="3" spans="1:12" ht="20.25" customHeight="1" x14ac:dyDescent="0.25">
      <c r="A3" s="125" t="s">
        <v>2</v>
      </c>
      <c r="B3" s="126"/>
      <c r="C3" s="134"/>
      <c r="D3" s="134"/>
      <c r="E3" s="134"/>
      <c r="F3" s="135"/>
    </row>
    <row r="4" spans="1:12" ht="20.25" customHeight="1" thickBot="1" x14ac:dyDescent="0.3">
      <c r="A4" s="109" t="s">
        <v>3</v>
      </c>
      <c r="B4" s="110"/>
      <c r="C4" s="111" t="s">
        <v>4</v>
      </c>
      <c r="D4" s="111"/>
      <c r="E4" s="111"/>
      <c r="F4" s="112"/>
    </row>
    <row r="5" spans="1:12" ht="49.5" customHeight="1" thickBot="1" x14ac:dyDescent="0.3">
      <c r="A5" s="106" t="s">
        <v>143</v>
      </c>
      <c r="B5" s="107"/>
      <c r="C5" s="107"/>
      <c r="D5" s="107"/>
      <c r="E5" s="107"/>
      <c r="F5" s="108"/>
    </row>
    <row r="6" spans="1:12" ht="45.75" customHeight="1" thickBot="1" x14ac:dyDescent="0.3">
      <c r="A6" s="115" t="s">
        <v>5</v>
      </c>
      <c r="B6" s="116"/>
      <c r="C6" s="49" t="s">
        <v>6</v>
      </c>
      <c r="D6" s="49" t="s">
        <v>7</v>
      </c>
      <c r="E6" s="49" t="s">
        <v>8</v>
      </c>
      <c r="F6" s="50" t="s">
        <v>9</v>
      </c>
    </row>
    <row r="7" spans="1:12" s="2" customFormat="1" ht="22.5" hidden="1" customHeight="1" thickBot="1" x14ac:dyDescent="0.3">
      <c r="A7" s="46" t="s">
        <v>10</v>
      </c>
      <c r="B7" s="48" t="s">
        <v>16</v>
      </c>
      <c r="C7" s="21" t="s">
        <v>11</v>
      </c>
      <c r="D7" s="38"/>
      <c r="E7" s="39">
        <v>4.82</v>
      </c>
      <c r="F7" s="47">
        <f t="shared" ref="F7:F53" si="0">(D7*E7)*1.25</f>
        <v>0</v>
      </c>
      <c r="I7" s="23"/>
      <c r="K7"/>
      <c r="L7"/>
    </row>
    <row r="8" spans="1:12" s="2" customFormat="1" ht="22.5" hidden="1" customHeight="1" thickBot="1" x14ac:dyDescent="0.3">
      <c r="A8" s="46" t="s">
        <v>12</v>
      </c>
      <c r="B8" s="45" t="s">
        <v>18</v>
      </c>
      <c r="C8" s="21" t="s">
        <v>11</v>
      </c>
      <c r="D8" s="22"/>
      <c r="E8" s="40">
        <v>8.84</v>
      </c>
      <c r="F8" s="47">
        <f t="shared" si="0"/>
        <v>0</v>
      </c>
      <c r="K8"/>
    </row>
    <row r="9" spans="1:12" s="2" customFormat="1" ht="22.5" hidden="1" customHeight="1" thickBot="1" x14ac:dyDescent="0.3">
      <c r="A9" s="46"/>
      <c r="B9" s="45"/>
      <c r="C9" s="21"/>
      <c r="D9" s="22"/>
      <c r="E9" s="40"/>
      <c r="F9" s="47"/>
      <c r="K9"/>
    </row>
    <row r="10" spans="1:12" s="2" customFormat="1" ht="22.5" customHeight="1" thickBot="1" x14ac:dyDescent="0.3">
      <c r="A10" s="89" t="s">
        <v>10</v>
      </c>
      <c r="B10" s="90" t="s">
        <v>131</v>
      </c>
      <c r="C10" s="91" t="s">
        <v>125</v>
      </c>
      <c r="D10" s="92"/>
      <c r="E10" s="99">
        <v>32.14</v>
      </c>
      <c r="F10" s="47">
        <f t="shared" si="0"/>
        <v>0</v>
      </c>
      <c r="K10"/>
    </row>
    <row r="11" spans="1:12" s="2" customFormat="1" ht="22.5" customHeight="1" thickBot="1" x14ac:dyDescent="0.3">
      <c r="A11" s="89" t="s">
        <v>12</v>
      </c>
      <c r="B11" s="94" t="s">
        <v>132</v>
      </c>
      <c r="C11" s="91" t="s">
        <v>126</v>
      </c>
      <c r="D11" s="92"/>
      <c r="E11" s="93">
        <v>16.07</v>
      </c>
      <c r="F11" s="47">
        <f t="shared" si="0"/>
        <v>0</v>
      </c>
      <c r="K11"/>
    </row>
    <row r="12" spans="1:12" s="2" customFormat="1" ht="22.5" customHeight="1" thickBot="1" x14ac:dyDescent="0.3">
      <c r="A12" s="89" t="s">
        <v>13</v>
      </c>
      <c r="B12" s="94" t="s">
        <v>141</v>
      </c>
      <c r="C12" s="91" t="s">
        <v>126</v>
      </c>
      <c r="D12" s="92"/>
      <c r="E12" s="93">
        <v>15.89</v>
      </c>
      <c r="F12" s="47">
        <f t="shared" si="0"/>
        <v>0</v>
      </c>
      <c r="K12"/>
    </row>
    <row r="13" spans="1:12" s="2" customFormat="1" ht="22.5" customHeight="1" thickBot="1" x14ac:dyDescent="0.3">
      <c r="A13" s="89" t="s">
        <v>15</v>
      </c>
      <c r="B13" s="94" t="s">
        <v>135</v>
      </c>
      <c r="C13" s="91" t="s">
        <v>126</v>
      </c>
      <c r="D13" s="92"/>
      <c r="E13" s="93">
        <v>15.89</v>
      </c>
      <c r="F13" s="47">
        <f t="shared" si="0"/>
        <v>0</v>
      </c>
      <c r="K13"/>
    </row>
    <row r="14" spans="1:12" s="2" customFormat="1" ht="22.5" customHeight="1" thickBot="1" x14ac:dyDescent="0.3">
      <c r="A14" s="89" t="s">
        <v>17</v>
      </c>
      <c r="B14" s="95" t="s">
        <v>134</v>
      </c>
      <c r="C14" s="91" t="s">
        <v>126</v>
      </c>
      <c r="D14" s="92"/>
      <c r="E14" s="93">
        <v>15.89</v>
      </c>
      <c r="F14" s="47">
        <f t="shared" si="0"/>
        <v>0</v>
      </c>
      <c r="K14"/>
    </row>
    <row r="15" spans="1:12" s="2" customFormat="1" ht="22.5" customHeight="1" thickBot="1" x14ac:dyDescent="0.3">
      <c r="A15" s="89" t="s">
        <v>19</v>
      </c>
      <c r="B15" s="96" t="s">
        <v>133</v>
      </c>
      <c r="C15" s="91" t="s">
        <v>127</v>
      </c>
      <c r="D15" s="92"/>
      <c r="E15" s="93">
        <v>29.73</v>
      </c>
      <c r="F15" s="47">
        <f t="shared" si="0"/>
        <v>0</v>
      </c>
      <c r="K15"/>
    </row>
    <row r="16" spans="1:12" s="2" customFormat="1" ht="22.5" customHeight="1" thickBot="1" x14ac:dyDescent="0.3">
      <c r="A16" s="89" t="s">
        <v>20</v>
      </c>
      <c r="B16" s="97" t="s">
        <v>136</v>
      </c>
      <c r="C16" s="91" t="s">
        <v>128</v>
      </c>
      <c r="D16" s="92"/>
      <c r="E16" s="93">
        <v>32.14</v>
      </c>
      <c r="F16" s="47">
        <f t="shared" si="0"/>
        <v>0</v>
      </c>
      <c r="K16"/>
    </row>
    <row r="17" spans="1:11" s="2" customFormat="1" ht="22.5" customHeight="1" thickBot="1" x14ac:dyDescent="0.3">
      <c r="A17" s="89" t="s">
        <v>21</v>
      </c>
      <c r="B17" s="90" t="s">
        <v>137</v>
      </c>
      <c r="C17" s="91" t="s">
        <v>126</v>
      </c>
      <c r="D17" s="92"/>
      <c r="E17" s="93">
        <v>7.48</v>
      </c>
      <c r="F17" s="47">
        <f t="shared" si="0"/>
        <v>0</v>
      </c>
      <c r="K17"/>
    </row>
    <row r="18" spans="1:11" s="2" customFormat="1" ht="22.5" customHeight="1" thickBot="1" x14ac:dyDescent="0.3">
      <c r="A18" s="89" t="s">
        <v>22</v>
      </c>
      <c r="B18" s="98" t="s">
        <v>138</v>
      </c>
      <c r="C18" s="91" t="s">
        <v>126</v>
      </c>
      <c r="D18" s="92"/>
      <c r="E18" s="93">
        <v>15.89</v>
      </c>
      <c r="F18" s="47">
        <f t="shared" si="0"/>
        <v>0</v>
      </c>
      <c r="K18"/>
    </row>
    <row r="19" spans="1:11" s="2" customFormat="1" ht="22.5" customHeight="1" thickBot="1" x14ac:dyDescent="0.3">
      <c r="A19" s="89" t="s">
        <v>23</v>
      </c>
      <c r="B19" s="98" t="s">
        <v>139</v>
      </c>
      <c r="C19" s="91" t="s">
        <v>126</v>
      </c>
      <c r="D19" s="92"/>
      <c r="E19" s="93">
        <v>16.07</v>
      </c>
      <c r="F19" s="47">
        <f t="shared" si="0"/>
        <v>0</v>
      </c>
      <c r="K19"/>
    </row>
    <row r="20" spans="1:11" s="2" customFormat="1" ht="22.5" customHeight="1" thickBot="1" x14ac:dyDescent="0.3">
      <c r="A20" s="89" t="s">
        <v>24</v>
      </c>
      <c r="B20" s="48" t="s">
        <v>25</v>
      </c>
      <c r="C20" s="21" t="s">
        <v>14</v>
      </c>
      <c r="D20" s="22"/>
      <c r="E20" s="40">
        <v>22</v>
      </c>
      <c r="F20" s="47">
        <f t="shared" si="0"/>
        <v>0</v>
      </c>
      <c r="K20"/>
    </row>
    <row r="21" spans="1:11" s="2" customFormat="1" ht="22.5" customHeight="1" thickBot="1" x14ac:dyDescent="0.3">
      <c r="A21" s="89" t="s">
        <v>26</v>
      </c>
      <c r="B21" s="45" t="s">
        <v>27</v>
      </c>
      <c r="C21" s="21" t="s">
        <v>28</v>
      </c>
      <c r="D21" s="22"/>
      <c r="E21" s="40">
        <v>0.85499999999999998</v>
      </c>
      <c r="F21" s="47">
        <f t="shared" si="0"/>
        <v>0</v>
      </c>
      <c r="K21"/>
    </row>
    <row r="22" spans="1:11" s="2" customFormat="1" ht="22.5" customHeight="1" thickBot="1" x14ac:dyDescent="0.3">
      <c r="A22" s="89" t="s">
        <v>29</v>
      </c>
      <c r="B22" s="45" t="s">
        <v>30</v>
      </c>
      <c r="C22" s="21" t="s">
        <v>31</v>
      </c>
      <c r="D22" s="22"/>
      <c r="E22" s="51"/>
      <c r="F22" s="47">
        <f t="shared" si="0"/>
        <v>0</v>
      </c>
      <c r="K22"/>
    </row>
    <row r="23" spans="1:11" s="2" customFormat="1" ht="22.5" customHeight="1" thickBot="1" x14ac:dyDescent="0.3">
      <c r="A23" s="89" t="s">
        <v>32</v>
      </c>
      <c r="B23" s="45" t="s">
        <v>151</v>
      </c>
      <c r="C23" s="21" t="s">
        <v>34</v>
      </c>
      <c r="D23" s="22"/>
      <c r="E23" s="51">
        <v>20</v>
      </c>
      <c r="F23" s="47">
        <f t="shared" si="0"/>
        <v>0</v>
      </c>
      <c r="K23"/>
    </row>
    <row r="24" spans="1:11" s="2" customFormat="1" ht="22.5" customHeight="1" thickBot="1" x14ac:dyDescent="0.3">
      <c r="A24" s="89" t="s">
        <v>35</v>
      </c>
      <c r="B24" s="45" t="s">
        <v>33</v>
      </c>
      <c r="C24" s="21" t="s">
        <v>34</v>
      </c>
      <c r="D24" s="22"/>
      <c r="E24" s="40">
        <v>13.27</v>
      </c>
      <c r="F24" s="47">
        <f t="shared" si="0"/>
        <v>0</v>
      </c>
      <c r="K24"/>
    </row>
    <row r="25" spans="1:11" s="2" customFormat="1" ht="22.5" customHeight="1" thickBot="1" x14ac:dyDescent="0.3">
      <c r="A25" s="89" t="s">
        <v>38</v>
      </c>
      <c r="B25" s="45" t="s">
        <v>36</v>
      </c>
      <c r="C25" s="21" t="s">
        <v>37</v>
      </c>
      <c r="D25" s="22"/>
      <c r="E25" s="40">
        <v>106.18</v>
      </c>
      <c r="F25" s="47">
        <f t="shared" si="0"/>
        <v>0</v>
      </c>
      <c r="K25"/>
    </row>
    <row r="26" spans="1:11" s="2" customFormat="1" ht="22.5" customHeight="1" thickBot="1" x14ac:dyDescent="0.3">
      <c r="A26" s="89" t="s">
        <v>41</v>
      </c>
      <c r="B26" s="45" t="s">
        <v>39</v>
      </c>
      <c r="C26" s="21" t="s">
        <v>40</v>
      </c>
      <c r="D26" s="22"/>
      <c r="E26" s="40">
        <v>12.05</v>
      </c>
      <c r="F26" s="47">
        <f t="shared" si="0"/>
        <v>0</v>
      </c>
      <c r="K26"/>
    </row>
    <row r="27" spans="1:11" s="2" customFormat="1" ht="22.5" customHeight="1" thickBot="1" x14ac:dyDescent="0.3">
      <c r="A27" s="89" t="s">
        <v>44</v>
      </c>
      <c r="B27" s="45" t="s">
        <v>122</v>
      </c>
      <c r="C27" s="21" t="s">
        <v>40</v>
      </c>
      <c r="D27" s="22"/>
      <c r="E27" s="40">
        <v>3</v>
      </c>
      <c r="F27" s="47">
        <f t="shared" si="0"/>
        <v>0</v>
      </c>
      <c r="K27"/>
    </row>
    <row r="28" spans="1:11" s="2" customFormat="1" ht="22.5" customHeight="1" thickBot="1" x14ac:dyDescent="0.3">
      <c r="A28" s="89" t="s">
        <v>46</v>
      </c>
      <c r="B28" s="45" t="s">
        <v>42</v>
      </c>
      <c r="C28" s="21" t="s">
        <v>43</v>
      </c>
      <c r="D28" s="7"/>
      <c r="E28" s="40">
        <v>0.21</v>
      </c>
      <c r="F28" s="47">
        <f t="shared" si="0"/>
        <v>0</v>
      </c>
      <c r="K28"/>
    </row>
    <row r="29" spans="1:11" s="2" customFormat="1" ht="22.5" customHeight="1" thickBot="1" x14ac:dyDescent="0.3">
      <c r="A29" s="89" t="s">
        <v>48</v>
      </c>
      <c r="B29" s="45" t="s">
        <v>45</v>
      </c>
      <c r="C29" s="21" t="s">
        <v>43</v>
      </c>
      <c r="D29" s="7"/>
      <c r="E29" s="40">
        <v>0.16</v>
      </c>
      <c r="F29" s="47">
        <f t="shared" si="0"/>
        <v>0</v>
      </c>
      <c r="K29"/>
    </row>
    <row r="30" spans="1:11" s="2" customFormat="1" ht="22.5" customHeight="1" thickBot="1" x14ac:dyDescent="0.3">
      <c r="A30" s="89" t="s">
        <v>50</v>
      </c>
      <c r="B30" s="45" t="s">
        <v>47</v>
      </c>
      <c r="C30" s="21" t="s">
        <v>43</v>
      </c>
      <c r="D30" s="7"/>
      <c r="E30" s="40">
        <v>0.13</v>
      </c>
      <c r="F30" s="47">
        <f t="shared" si="0"/>
        <v>0</v>
      </c>
      <c r="K30"/>
    </row>
    <row r="31" spans="1:11" s="2" customFormat="1" ht="22.5" customHeight="1" thickBot="1" x14ac:dyDescent="0.3">
      <c r="A31" s="89" t="s">
        <v>53</v>
      </c>
      <c r="B31" s="45" t="s">
        <v>49</v>
      </c>
      <c r="C31" s="21" t="s">
        <v>43</v>
      </c>
      <c r="D31" s="7"/>
      <c r="E31" s="40">
        <v>0.08</v>
      </c>
      <c r="F31" s="47">
        <f t="shared" si="0"/>
        <v>0</v>
      </c>
      <c r="K31"/>
    </row>
    <row r="32" spans="1:11" s="2" customFormat="1" ht="22.5" customHeight="1" thickBot="1" x14ac:dyDescent="0.3">
      <c r="A32" s="89" t="s">
        <v>56</v>
      </c>
      <c r="B32" s="45" t="s">
        <v>51</v>
      </c>
      <c r="C32" s="21" t="s">
        <v>52</v>
      </c>
      <c r="D32" s="7"/>
      <c r="E32" s="40">
        <v>16.07</v>
      </c>
      <c r="F32" s="47">
        <f t="shared" si="0"/>
        <v>0</v>
      </c>
      <c r="K32"/>
    </row>
    <row r="33" spans="1:11" s="2" customFormat="1" ht="22.5" customHeight="1" thickBot="1" x14ac:dyDescent="0.3">
      <c r="A33" s="89" t="s">
        <v>58</v>
      </c>
      <c r="B33" s="45" t="s">
        <v>140</v>
      </c>
      <c r="C33" s="21" t="s">
        <v>43</v>
      </c>
      <c r="D33" s="100"/>
      <c r="E33" s="40">
        <v>0.21</v>
      </c>
      <c r="F33" s="47">
        <f t="shared" si="0"/>
        <v>0</v>
      </c>
      <c r="K33"/>
    </row>
    <row r="34" spans="1:11" s="2" customFormat="1" ht="22.5" customHeight="1" thickBot="1" x14ac:dyDescent="0.3">
      <c r="A34" s="89" t="s">
        <v>61</v>
      </c>
      <c r="B34" s="45" t="s">
        <v>54</v>
      </c>
      <c r="C34" s="104" t="s">
        <v>55</v>
      </c>
      <c r="D34" s="105"/>
      <c r="E34" s="51"/>
      <c r="F34" s="47">
        <f t="shared" si="0"/>
        <v>0</v>
      </c>
      <c r="K34"/>
    </row>
    <row r="35" spans="1:11" s="2" customFormat="1" ht="22.5" customHeight="1" thickBot="1" x14ac:dyDescent="0.3">
      <c r="A35" s="89" t="s">
        <v>63</v>
      </c>
      <c r="B35" s="45" t="s">
        <v>57</v>
      </c>
      <c r="C35" s="21" t="s">
        <v>11</v>
      </c>
      <c r="D35" s="7"/>
      <c r="E35" s="40">
        <v>35.159999999999997</v>
      </c>
      <c r="F35" s="47">
        <f t="shared" si="0"/>
        <v>0</v>
      </c>
      <c r="K35"/>
    </row>
    <row r="36" spans="1:11" s="2" customFormat="1" ht="22.5" customHeight="1" thickBot="1" x14ac:dyDescent="0.3">
      <c r="A36" s="89" t="s">
        <v>65</v>
      </c>
      <c r="B36" s="45" t="s">
        <v>59</v>
      </c>
      <c r="C36" s="104" t="s">
        <v>60</v>
      </c>
      <c r="D36" s="105"/>
      <c r="E36" s="51"/>
      <c r="F36" s="47">
        <f t="shared" si="0"/>
        <v>0</v>
      </c>
      <c r="K36"/>
    </row>
    <row r="37" spans="1:11" s="2" customFormat="1" ht="23.25" customHeight="1" thickBot="1" x14ac:dyDescent="0.3">
      <c r="A37" s="89" t="s">
        <v>67</v>
      </c>
      <c r="B37" s="45" t="s">
        <v>62</v>
      </c>
      <c r="C37" s="21" t="s">
        <v>43</v>
      </c>
      <c r="D37" s="7"/>
      <c r="E37" s="40">
        <v>0.18</v>
      </c>
      <c r="F37" s="47">
        <f t="shared" si="0"/>
        <v>0</v>
      </c>
      <c r="K37"/>
    </row>
    <row r="38" spans="1:11" s="2" customFormat="1" ht="22.5" customHeight="1" thickBot="1" x14ac:dyDescent="0.3">
      <c r="A38" s="89" t="s">
        <v>69</v>
      </c>
      <c r="B38" s="45" t="s">
        <v>64</v>
      </c>
      <c r="C38" s="21" t="s">
        <v>43</v>
      </c>
      <c r="D38" s="7"/>
      <c r="E38" s="40">
        <v>0.16</v>
      </c>
      <c r="F38" s="47">
        <f t="shared" si="0"/>
        <v>0</v>
      </c>
      <c r="K38"/>
    </row>
    <row r="39" spans="1:11" s="2" customFormat="1" ht="22.5" customHeight="1" thickBot="1" x14ac:dyDescent="0.3">
      <c r="A39" s="89" t="s">
        <v>71</v>
      </c>
      <c r="B39" s="45" t="s">
        <v>66</v>
      </c>
      <c r="C39" s="21" t="s">
        <v>43</v>
      </c>
      <c r="D39" s="7"/>
      <c r="E39" s="40">
        <v>0.13</v>
      </c>
      <c r="F39" s="47">
        <f t="shared" si="0"/>
        <v>0</v>
      </c>
      <c r="K39"/>
    </row>
    <row r="40" spans="1:11" s="2" customFormat="1" ht="22.5" customHeight="1" thickBot="1" x14ac:dyDescent="0.3">
      <c r="A40" s="89" t="s">
        <v>73</v>
      </c>
      <c r="B40" s="45" t="s">
        <v>68</v>
      </c>
      <c r="C40" s="21" t="s">
        <v>43</v>
      </c>
      <c r="D40" s="7"/>
      <c r="E40" s="40">
        <v>0.1</v>
      </c>
      <c r="F40" s="47">
        <f t="shared" si="0"/>
        <v>0</v>
      </c>
      <c r="K40"/>
    </row>
    <row r="41" spans="1:11" s="2" customFormat="1" ht="22.5" customHeight="1" thickBot="1" x14ac:dyDescent="0.3">
      <c r="A41" s="89" t="s">
        <v>75</v>
      </c>
      <c r="B41" s="45" t="s">
        <v>142</v>
      </c>
      <c r="C41" s="21" t="s">
        <v>43</v>
      </c>
      <c r="D41" s="100"/>
      <c r="E41" s="40">
        <v>0.23</v>
      </c>
      <c r="F41" s="47">
        <f t="shared" si="0"/>
        <v>0</v>
      </c>
      <c r="K41"/>
    </row>
    <row r="42" spans="1:11" s="2" customFormat="1" ht="22.5" customHeight="1" thickBot="1" x14ac:dyDescent="0.3">
      <c r="A42" s="89" t="s">
        <v>77</v>
      </c>
      <c r="B42" s="45" t="s">
        <v>70</v>
      </c>
      <c r="C42" s="104" t="s">
        <v>60</v>
      </c>
      <c r="D42" s="105"/>
      <c r="E42" s="51"/>
      <c r="F42" s="47">
        <f t="shared" si="0"/>
        <v>0</v>
      </c>
      <c r="K42"/>
    </row>
    <row r="43" spans="1:11" ht="22.5" hidden="1" customHeight="1" thickBot="1" x14ac:dyDescent="0.3">
      <c r="A43" s="89"/>
      <c r="B43" s="45"/>
      <c r="C43" s="21"/>
      <c r="D43" s="7"/>
      <c r="E43" s="40"/>
      <c r="F43" s="47"/>
      <c r="G43" s="2"/>
    </row>
    <row r="44" spans="1:11" ht="22.5" customHeight="1" thickBot="1" x14ac:dyDescent="0.3">
      <c r="A44" s="89" t="s">
        <v>80</v>
      </c>
      <c r="B44" s="45" t="s">
        <v>74</v>
      </c>
      <c r="C44" s="104" t="s">
        <v>60</v>
      </c>
      <c r="D44" s="105"/>
      <c r="E44" s="51"/>
      <c r="F44" s="47">
        <f t="shared" si="0"/>
        <v>0</v>
      </c>
    </row>
    <row r="45" spans="1:11" s="2" customFormat="1" ht="24" customHeight="1" thickBot="1" x14ac:dyDescent="0.3">
      <c r="A45" s="89" t="s">
        <v>82</v>
      </c>
      <c r="B45" s="45" t="s">
        <v>76</v>
      </c>
      <c r="C45" s="104" t="s">
        <v>60</v>
      </c>
      <c r="D45" s="105"/>
      <c r="E45" s="51"/>
      <c r="F45" s="47">
        <f t="shared" si="0"/>
        <v>0</v>
      </c>
      <c r="G45"/>
      <c r="K45"/>
    </row>
    <row r="46" spans="1:11" ht="22.5" customHeight="1" thickBot="1" x14ac:dyDescent="0.3">
      <c r="A46" s="89" t="s">
        <v>84</v>
      </c>
      <c r="B46" s="45" t="s">
        <v>78</v>
      </c>
      <c r="C46" s="21" t="s">
        <v>79</v>
      </c>
      <c r="D46" s="7"/>
      <c r="E46" s="40">
        <v>26.55</v>
      </c>
      <c r="F46" s="47">
        <f t="shared" si="0"/>
        <v>0</v>
      </c>
      <c r="G46" s="2"/>
    </row>
    <row r="47" spans="1:11" ht="22.5" customHeight="1" thickBot="1" x14ac:dyDescent="0.3">
      <c r="A47" s="89" t="s">
        <v>86</v>
      </c>
      <c r="B47" s="45" t="s">
        <v>81</v>
      </c>
      <c r="C47" s="21" t="s">
        <v>79</v>
      </c>
      <c r="D47" s="7"/>
      <c r="E47" s="40">
        <v>18.59</v>
      </c>
      <c r="F47" s="47">
        <f t="shared" si="0"/>
        <v>0</v>
      </c>
    </row>
    <row r="48" spans="1:11" ht="22.5" customHeight="1" thickBot="1" x14ac:dyDescent="0.3">
      <c r="A48" s="89" t="s">
        <v>88</v>
      </c>
      <c r="B48" s="45" t="s">
        <v>83</v>
      </c>
      <c r="C48" s="21" t="s">
        <v>79</v>
      </c>
      <c r="D48" s="7"/>
      <c r="E48" s="40">
        <v>10.62</v>
      </c>
      <c r="F48" s="47">
        <f t="shared" si="0"/>
        <v>0</v>
      </c>
    </row>
    <row r="49" spans="1:9" ht="22.5" customHeight="1" thickBot="1" x14ac:dyDescent="0.3">
      <c r="A49" s="89" t="s">
        <v>123</v>
      </c>
      <c r="B49" s="45" t="s">
        <v>85</v>
      </c>
      <c r="C49" s="21" t="s">
        <v>72</v>
      </c>
      <c r="D49" s="7"/>
      <c r="E49" s="40">
        <v>60.27</v>
      </c>
      <c r="F49" s="47">
        <f t="shared" si="0"/>
        <v>0</v>
      </c>
    </row>
    <row r="50" spans="1:9" ht="22.5" customHeight="1" thickBot="1" x14ac:dyDescent="0.3">
      <c r="A50" s="89" t="s">
        <v>124</v>
      </c>
      <c r="B50" s="45" t="s">
        <v>87</v>
      </c>
      <c r="C50" s="21" t="s">
        <v>72</v>
      </c>
      <c r="D50" s="7"/>
      <c r="E50" s="40">
        <v>24.11</v>
      </c>
      <c r="F50" s="47">
        <f t="shared" si="0"/>
        <v>0</v>
      </c>
    </row>
    <row r="51" spans="1:9" ht="22.5" customHeight="1" thickBot="1" x14ac:dyDescent="0.3">
      <c r="A51" s="89" t="s">
        <v>129</v>
      </c>
      <c r="B51" s="45" t="s">
        <v>89</v>
      </c>
      <c r="C51" s="104" t="s">
        <v>60</v>
      </c>
      <c r="D51" s="105"/>
      <c r="E51" s="51"/>
      <c r="F51" s="47">
        <f t="shared" si="0"/>
        <v>0</v>
      </c>
    </row>
    <row r="52" spans="1:9" ht="22.5" customHeight="1" thickBot="1" x14ac:dyDescent="0.3">
      <c r="A52" s="89" t="s">
        <v>130</v>
      </c>
      <c r="B52" s="45" t="s">
        <v>90</v>
      </c>
      <c r="C52" s="21" t="s">
        <v>91</v>
      </c>
      <c r="D52" s="7"/>
      <c r="E52" s="40">
        <v>0.5</v>
      </c>
      <c r="F52" s="47">
        <f t="shared" si="0"/>
        <v>0</v>
      </c>
    </row>
    <row r="53" spans="1:9" ht="22.5" customHeight="1" thickBot="1" x14ac:dyDescent="0.3">
      <c r="A53" s="89" t="s">
        <v>150</v>
      </c>
      <c r="B53" s="69" t="s">
        <v>92</v>
      </c>
      <c r="C53" s="117" t="s">
        <v>60</v>
      </c>
      <c r="D53" s="118"/>
      <c r="E53" s="51"/>
      <c r="F53" s="47">
        <f t="shared" si="0"/>
        <v>0</v>
      </c>
      <c r="I53" s="6"/>
    </row>
    <row r="54" spans="1:9" ht="25.5" customHeight="1" thickBot="1" x14ac:dyDescent="0.3">
      <c r="A54" s="121" t="s">
        <v>93</v>
      </c>
      <c r="B54" s="122"/>
      <c r="C54" s="122"/>
      <c r="D54" s="122"/>
      <c r="E54" s="122"/>
      <c r="F54" s="70">
        <f>SUM(F7:F53)/1.25</f>
        <v>0</v>
      </c>
    </row>
    <row r="55" spans="1:9" ht="25.5" customHeight="1" thickBot="1" x14ac:dyDescent="0.3">
      <c r="A55" s="121" t="s">
        <v>94</v>
      </c>
      <c r="B55" s="122"/>
      <c r="C55" s="122"/>
      <c r="D55" s="122"/>
      <c r="E55" s="122"/>
      <c r="F55" s="71">
        <f>F54*0.25</f>
        <v>0</v>
      </c>
    </row>
    <row r="56" spans="1:9" ht="25.5" customHeight="1" thickBot="1" x14ac:dyDescent="0.3">
      <c r="A56" s="123" t="s">
        <v>95</v>
      </c>
      <c r="B56" s="124"/>
      <c r="C56" s="124"/>
      <c r="D56" s="124"/>
      <c r="E56" s="124"/>
      <c r="F56" s="72">
        <f>F54+F55</f>
        <v>0</v>
      </c>
    </row>
    <row r="57" spans="1:9" ht="48.75" customHeight="1" thickBot="1" x14ac:dyDescent="0.3">
      <c r="A57" s="119" t="s">
        <v>145</v>
      </c>
      <c r="B57" s="120"/>
      <c r="C57" s="120"/>
      <c r="D57" s="113" t="s">
        <v>96</v>
      </c>
      <c r="E57" s="113"/>
      <c r="F57" s="114"/>
    </row>
    <row r="58" spans="1:9" ht="58.5" customHeight="1" thickBot="1" x14ac:dyDescent="0.3">
      <c r="A58" s="101" t="s">
        <v>97</v>
      </c>
      <c r="B58" s="102"/>
      <c r="C58" s="102"/>
      <c r="D58" s="102"/>
      <c r="E58" s="102"/>
      <c r="F58" s="103"/>
    </row>
    <row r="59" spans="1:9" ht="24.6" customHeight="1" x14ac:dyDescent="0.25"/>
    <row r="60" spans="1:9" ht="24.6" customHeight="1" x14ac:dyDescent="0.25"/>
    <row r="61" spans="1:9" ht="24.6" customHeight="1" x14ac:dyDescent="0.25"/>
    <row r="62" spans="1:9" ht="24.6" customHeight="1" x14ac:dyDescent="0.25"/>
    <row r="63" spans="1:9" ht="24.6" customHeight="1" x14ac:dyDescent="0.25"/>
    <row r="64" spans="1:9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8.9" customHeight="1" x14ac:dyDescent="0.25"/>
    <row r="81" spans="2:7" ht="20.100000000000001" customHeight="1" x14ac:dyDescent="0.25"/>
    <row r="82" spans="2:7" ht="20.100000000000001" customHeight="1" x14ac:dyDescent="0.25"/>
    <row r="83" spans="2:7" ht="29.45" customHeight="1" x14ac:dyDescent="0.25"/>
    <row r="84" spans="2:7" ht="20.100000000000001" customHeight="1" x14ac:dyDescent="0.25"/>
    <row r="85" spans="2:7" ht="21.75" customHeight="1" x14ac:dyDescent="0.25"/>
    <row r="86" spans="2:7" ht="21.75" customHeight="1" x14ac:dyDescent="0.25"/>
    <row r="87" spans="2:7" ht="21.75" customHeight="1" x14ac:dyDescent="0.25"/>
    <row r="88" spans="2:7" ht="21.75" customHeight="1" x14ac:dyDescent="0.25">
      <c r="G88" s="3"/>
    </row>
    <row r="89" spans="2:7" ht="21.75" customHeight="1" x14ac:dyDescent="0.25"/>
    <row r="90" spans="2:7" ht="20.100000000000001" customHeight="1" x14ac:dyDescent="0.25"/>
    <row r="91" spans="2:7" s="3" customFormat="1" ht="20.100000000000001" customHeight="1" x14ac:dyDescent="0.25">
      <c r="B91" s="4"/>
      <c r="C91" s="5"/>
      <c r="D91"/>
      <c r="E91"/>
      <c r="F91"/>
      <c r="G91"/>
    </row>
    <row r="92" spans="2:7" ht="29.45" customHeight="1" x14ac:dyDescent="0.25"/>
    <row r="93" spans="2:7" ht="20.100000000000001" customHeight="1" x14ac:dyDescent="0.25"/>
    <row r="94" spans="2:7" ht="20.100000000000001" customHeight="1" x14ac:dyDescent="0.25"/>
    <row r="95" spans="2:7" ht="20.100000000000001" customHeight="1" x14ac:dyDescent="0.25"/>
    <row r="96" spans="2:7" ht="20.100000000000001" customHeight="1" x14ac:dyDescent="0.25"/>
    <row r="97" spans="2:7" ht="20.100000000000001" customHeight="1" x14ac:dyDescent="0.25">
      <c r="G97" s="3"/>
    </row>
    <row r="98" spans="2:7" ht="20.100000000000001" customHeight="1" x14ac:dyDescent="0.25"/>
    <row r="99" spans="2:7" ht="20.100000000000001" customHeight="1" x14ac:dyDescent="0.25"/>
    <row r="100" spans="2:7" s="3" customFormat="1" ht="20.100000000000001" customHeight="1" x14ac:dyDescent="0.25">
      <c r="B100" s="4"/>
      <c r="C100" s="5"/>
      <c r="D100"/>
      <c r="E100"/>
      <c r="F100"/>
      <c r="G100"/>
    </row>
    <row r="101" spans="2:7" ht="34.15" customHeight="1" x14ac:dyDescent="0.25"/>
    <row r="102" spans="2:7" ht="47.45" customHeight="1" x14ac:dyDescent="0.25"/>
    <row r="103" spans="2:7" ht="20.100000000000001" customHeight="1" x14ac:dyDescent="0.25"/>
    <row r="104" spans="2:7" ht="20.100000000000001" customHeight="1" x14ac:dyDescent="0.25"/>
    <row r="105" spans="2:7" ht="20.100000000000001" customHeight="1" x14ac:dyDescent="0.25"/>
    <row r="106" spans="2:7" ht="20.100000000000001" customHeight="1" x14ac:dyDescent="0.25"/>
    <row r="107" spans="2:7" ht="20.100000000000001" customHeight="1" x14ac:dyDescent="0.25"/>
    <row r="108" spans="2:7" ht="20.100000000000001" customHeight="1" x14ac:dyDescent="0.25"/>
    <row r="109" spans="2:7" ht="20.100000000000001" customHeight="1" x14ac:dyDescent="0.25"/>
    <row r="110" spans="2:7" ht="20.100000000000001" customHeight="1" x14ac:dyDescent="0.25"/>
    <row r="111" spans="2:7" ht="20.100000000000001" customHeight="1" x14ac:dyDescent="0.25"/>
    <row r="112" spans="2:7" ht="20.100000000000001" customHeight="1" x14ac:dyDescent="0.25"/>
    <row r="113" spans="2:7" ht="20.100000000000001" customHeight="1" x14ac:dyDescent="0.25"/>
    <row r="114" spans="2:7" ht="20.100000000000001" customHeight="1" x14ac:dyDescent="0.25"/>
    <row r="115" spans="2:7" ht="20.100000000000001" customHeight="1" x14ac:dyDescent="0.25"/>
    <row r="116" spans="2:7" ht="20.100000000000001" customHeight="1" x14ac:dyDescent="0.25"/>
    <row r="117" spans="2:7" ht="20.100000000000001" customHeight="1" x14ac:dyDescent="0.25"/>
    <row r="118" spans="2:7" ht="20.100000000000001" customHeight="1" x14ac:dyDescent="0.25"/>
    <row r="119" spans="2:7" ht="39" customHeight="1" x14ac:dyDescent="0.25"/>
    <row r="120" spans="2:7" ht="20.100000000000001" customHeight="1" x14ac:dyDescent="0.25">
      <c r="G120" s="1"/>
    </row>
    <row r="121" spans="2:7" ht="20.100000000000001" customHeight="1" x14ac:dyDescent="0.25">
      <c r="G121" s="1"/>
    </row>
    <row r="122" spans="2:7" ht="20.100000000000001" customHeight="1" x14ac:dyDescent="0.25"/>
    <row r="123" spans="2:7" s="1" customFormat="1" ht="20.100000000000001" customHeight="1" x14ac:dyDescent="0.25">
      <c r="B123" s="4"/>
      <c r="C123" s="5"/>
      <c r="D123"/>
      <c r="E123"/>
      <c r="F123"/>
      <c r="G123"/>
    </row>
    <row r="124" spans="2:7" s="1" customFormat="1" x14ac:dyDescent="0.25">
      <c r="B124" s="4"/>
      <c r="C124" s="5"/>
      <c r="D124"/>
      <c r="E124"/>
      <c r="F124"/>
      <c r="G124"/>
    </row>
    <row r="125" spans="2:7" ht="69" customHeight="1" x14ac:dyDescent="0.25"/>
  </sheetData>
  <autoFilter ref="B6:F57" xr:uid="{00000000-0009-0000-0000-000000000000}"/>
  <mergeCells count="22">
    <mergeCell ref="A56:E56"/>
    <mergeCell ref="A3:B3"/>
    <mergeCell ref="A1:F1"/>
    <mergeCell ref="A2:C2"/>
    <mergeCell ref="D2:F2"/>
    <mergeCell ref="C3:F3"/>
    <mergeCell ref="A58:F58"/>
    <mergeCell ref="C42:D42"/>
    <mergeCell ref="C36:D36"/>
    <mergeCell ref="A5:F5"/>
    <mergeCell ref="A4:B4"/>
    <mergeCell ref="C4:F4"/>
    <mergeCell ref="D57:F57"/>
    <mergeCell ref="A6:B6"/>
    <mergeCell ref="C53:D53"/>
    <mergeCell ref="C45:D45"/>
    <mergeCell ref="C44:D44"/>
    <mergeCell ref="C34:D34"/>
    <mergeCell ref="A57:C57"/>
    <mergeCell ref="C51:D51"/>
    <mergeCell ref="A54:E54"/>
    <mergeCell ref="A55:E55"/>
  </mergeCells>
  <phoneticPr fontId="29" type="noConversion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ECFA-9BBB-4F9D-BEEF-D251C633C41B}">
  <sheetPr>
    <pageSetUpPr fitToPage="1"/>
  </sheetPr>
  <dimension ref="B1:J34"/>
  <sheetViews>
    <sheetView topLeftCell="B10" workbookViewId="0">
      <selection activeCell="C32" sqref="C32:F33"/>
    </sheetView>
  </sheetViews>
  <sheetFormatPr defaultColWidth="9.140625" defaultRowHeight="12.75" x14ac:dyDescent="0.2"/>
  <cols>
    <col min="1" max="1" width="0" style="10" hidden="1" customWidth="1"/>
    <col min="2" max="2" width="1.5703125" style="10" customWidth="1"/>
    <col min="3" max="3" width="6.140625" style="10" customWidth="1"/>
    <col min="4" max="4" width="51.28515625" style="10" customWidth="1"/>
    <col min="5" max="5" width="9.42578125" style="10" customWidth="1"/>
    <col min="6" max="6" width="14.7109375" style="10" customWidth="1"/>
    <col min="7" max="7" width="14.7109375" style="42" customWidth="1"/>
    <col min="8" max="8" width="43" style="10" customWidth="1"/>
    <col min="9" max="9" width="26.7109375" style="10" customWidth="1"/>
    <col min="10" max="10" width="1.5703125" style="10" customWidth="1"/>
    <col min="11" max="16384" width="9.140625" style="10"/>
  </cols>
  <sheetData>
    <row r="1" spans="2:10" ht="3.75" customHeight="1" x14ac:dyDescent="0.2">
      <c r="B1" s="8"/>
      <c r="C1" s="74"/>
      <c r="D1" s="74"/>
      <c r="E1" s="74"/>
      <c r="F1" s="74"/>
      <c r="G1" s="41"/>
      <c r="H1" s="74"/>
      <c r="I1" s="74"/>
      <c r="J1" s="9"/>
    </row>
    <row r="2" spans="2:10" ht="15.75" x14ac:dyDescent="0.25">
      <c r="B2" s="11"/>
      <c r="C2" s="136" t="s">
        <v>98</v>
      </c>
      <c r="D2" s="136"/>
      <c r="E2" s="136"/>
      <c r="F2" s="136"/>
      <c r="G2" s="136"/>
      <c r="H2" s="136"/>
      <c r="I2" s="136"/>
      <c r="J2" s="12"/>
    </row>
    <row r="3" spans="2:10" ht="31.5" customHeight="1" x14ac:dyDescent="0.2">
      <c r="B3" s="11"/>
      <c r="C3" s="137" t="s">
        <v>99</v>
      </c>
      <c r="D3" s="138"/>
      <c r="E3" s="138"/>
      <c r="F3" s="138"/>
      <c r="G3" s="138"/>
      <c r="H3" s="139"/>
      <c r="I3" s="32" t="s">
        <v>146</v>
      </c>
      <c r="J3" s="13"/>
    </row>
    <row r="4" spans="2:10" ht="4.5" customHeight="1" thickBot="1" x14ac:dyDescent="0.3">
      <c r="B4" s="11"/>
      <c r="C4" s="28"/>
      <c r="D4" s="28"/>
      <c r="J4" s="12"/>
    </row>
    <row r="5" spans="2:10" ht="27" customHeight="1" thickBot="1" x14ac:dyDescent="0.25">
      <c r="B5" s="11"/>
      <c r="C5" s="144" t="s">
        <v>100</v>
      </c>
      <c r="D5" s="145"/>
      <c r="E5" s="145"/>
      <c r="F5" s="145"/>
      <c r="G5" s="145"/>
      <c r="H5" s="145"/>
      <c r="I5" s="146"/>
      <c r="J5" s="13"/>
    </row>
    <row r="6" spans="2:10" ht="3.75" customHeight="1" thickBot="1" x14ac:dyDescent="0.25">
      <c r="B6" s="11"/>
      <c r="J6" s="12"/>
    </row>
    <row r="7" spans="2:10" ht="37.5" customHeight="1" thickBot="1" x14ac:dyDescent="0.25">
      <c r="B7" s="11"/>
      <c r="C7" s="31" t="s">
        <v>101</v>
      </c>
      <c r="D7" s="29" t="s">
        <v>102</v>
      </c>
      <c r="E7" s="29" t="s">
        <v>91</v>
      </c>
      <c r="F7" s="29" t="s">
        <v>103</v>
      </c>
      <c r="G7" s="29" t="s">
        <v>104</v>
      </c>
      <c r="H7" s="29" t="s">
        <v>105</v>
      </c>
      <c r="I7" s="35" t="s">
        <v>106</v>
      </c>
      <c r="J7" s="12"/>
    </row>
    <row r="8" spans="2:10" ht="18" customHeight="1" x14ac:dyDescent="0.2">
      <c r="B8" s="11"/>
      <c r="C8" s="24" t="s">
        <v>10</v>
      </c>
      <c r="D8" s="25"/>
      <c r="E8" s="34"/>
      <c r="F8" s="26"/>
      <c r="G8" s="43"/>
      <c r="H8" s="25"/>
      <c r="I8" s="27"/>
      <c r="J8" s="12"/>
    </row>
    <row r="9" spans="2:10" ht="18" customHeight="1" x14ac:dyDescent="0.2">
      <c r="B9" s="11"/>
      <c r="C9" s="14" t="s">
        <v>12</v>
      </c>
      <c r="D9" s="25"/>
      <c r="E9" s="34"/>
      <c r="F9" s="75"/>
      <c r="G9" s="44"/>
      <c r="H9" s="76"/>
      <c r="I9" s="15"/>
      <c r="J9" s="12"/>
    </row>
    <row r="10" spans="2:10" ht="18" customHeight="1" x14ac:dyDescent="0.2">
      <c r="B10" s="11"/>
      <c r="C10" s="14" t="s">
        <v>13</v>
      </c>
      <c r="D10" s="76"/>
      <c r="E10" s="34"/>
      <c r="F10" s="75"/>
      <c r="G10" s="44"/>
      <c r="H10" s="76"/>
      <c r="I10" s="15"/>
      <c r="J10" s="12"/>
    </row>
    <row r="11" spans="2:10" ht="18" customHeight="1" x14ac:dyDescent="0.2">
      <c r="B11" s="11"/>
      <c r="C11" s="14" t="s">
        <v>15</v>
      </c>
      <c r="D11" s="76"/>
      <c r="E11" s="77"/>
      <c r="F11" s="75"/>
      <c r="G11" s="44"/>
      <c r="H11" s="76"/>
      <c r="I11" s="15"/>
      <c r="J11" s="12"/>
    </row>
    <row r="12" spans="2:10" ht="18" customHeight="1" x14ac:dyDescent="0.2">
      <c r="B12" s="11"/>
      <c r="C12" s="14" t="s">
        <v>17</v>
      </c>
      <c r="D12" s="76"/>
      <c r="E12" s="77"/>
      <c r="F12" s="75"/>
      <c r="G12" s="44"/>
      <c r="H12" s="76"/>
      <c r="I12" s="15"/>
      <c r="J12" s="12"/>
    </row>
    <row r="13" spans="2:10" ht="18" customHeight="1" x14ac:dyDescent="0.2">
      <c r="B13" s="11"/>
      <c r="C13" s="14" t="s">
        <v>19</v>
      </c>
      <c r="D13" s="76"/>
      <c r="E13" s="77"/>
      <c r="F13" s="75"/>
      <c r="G13" s="44"/>
      <c r="H13" s="76"/>
      <c r="I13" s="15"/>
      <c r="J13" s="12"/>
    </row>
    <row r="14" spans="2:10" ht="18" customHeight="1" x14ac:dyDescent="0.2">
      <c r="B14" s="11"/>
      <c r="C14" s="14" t="s">
        <v>20</v>
      </c>
      <c r="D14" s="76"/>
      <c r="E14" s="77"/>
      <c r="F14" s="75"/>
      <c r="G14" s="44"/>
      <c r="H14" s="76"/>
      <c r="I14" s="15"/>
      <c r="J14" s="12"/>
    </row>
    <row r="15" spans="2:10" ht="18" customHeight="1" x14ac:dyDescent="0.2">
      <c r="B15" s="11"/>
      <c r="C15" s="14" t="s">
        <v>21</v>
      </c>
      <c r="D15" s="76"/>
      <c r="E15" s="77"/>
      <c r="F15" s="75"/>
      <c r="G15" s="44"/>
      <c r="H15" s="76"/>
      <c r="I15" s="15"/>
      <c r="J15" s="12"/>
    </row>
    <row r="16" spans="2:10" ht="18" customHeight="1" x14ac:dyDescent="0.2">
      <c r="B16" s="11"/>
      <c r="C16" s="14" t="s">
        <v>22</v>
      </c>
      <c r="D16" s="76"/>
      <c r="E16" s="77"/>
      <c r="F16" s="75"/>
      <c r="G16" s="44"/>
      <c r="H16" s="76"/>
      <c r="I16" s="15"/>
      <c r="J16" s="12"/>
    </row>
    <row r="17" spans="2:10" ht="18" customHeight="1" x14ac:dyDescent="0.2">
      <c r="B17" s="11"/>
      <c r="C17" s="14" t="s">
        <v>23</v>
      </c>
      <c r="D17" s="76"/>
      <c r="E17" s="77"/>
      <c r="F17" s="75"/>
      <c r="G17" s="44"/>
      <c r="H17" s="76"/>
      <c r="I17" s="15"/>
      <c r="J17" s="12"/>
    </row>
    <row r="18" spans="2:10" ht="18" customHeight="1" x14ac:dyDescent="0.2">
      <c r="B18" s="11"/>
      <c r="C18" s="14" t="s">
        <v>24</v>
      </c>
      <c r="D18" s="76"/>
      <c r="E18" s="77"/>
      <c r="F18" s="75"/>
      <c r="G18" s="44"/>
      <c r="H18" s="76"/>
      <c r="I18" s="15"/>
      <c r="J18" s="12"/>
    </row>
    <row r="19" spans="2:10" ht="18" customHeight="1" x14ac:dyDescent="0.2">
      <c r="B19" s="11"/>
      <c r="C19" s="14" t="s">
        <v>26</v>
      </c>
      <c r="D19" s="76"/>
      <c r="E19" s="77"/>
      <c r="F19" s="75"/>
      <c r="G19" s="44"/>
      <c r="H19" s="76"/>
      <c r="I19" s="15"/>
      <c r="J19" s="12"/>
    </row>
    <row r="20" spans="2:10" ht="18" customHeight="1" x14ac:dyDescent="0.2">
      <c r="B20" s="11"/>
      <c r="C20" s="14" t="s">
        <v>29</v>
      </c>
      <c r="D20" s="76"/>
      <c r="E20" s="77"/>
      <c r="F20" s="75"/>
      <c r="G20" s="44"/>
      <c r="H20" s="76"/>
      <c r="I20" s="15"/>
      <c r="J20" s="12"/>
    </row>
    <row r="21" spans="2:10" ht="18" customHeight="1" x14ac:dyDescent="0.2">
      <c r="B21" s="11"/>
      <c r="C21" s="14" t="s">
        <v>32</v>
      </c>
      <c r="D21" s="76"/>
      <c r="E21" s="77"/>
      <c r="F21" s="75"/>
      <c r="G21" s="44"/>
      <c r="H21" s="76"/>
      <c r="I21" s="15"/>
      <c r="J21" s="12"/>
    </row>
    <row r="22" spans="2:10" ht="18" customHeight="1" x14ac:dyDescent="0.2">
      <c r="B22" s="11"/>
      <c r="C22" s="14" t="s">
        <v>35</v>
      </c>
      <c r="D22" s="76"/>
      <c r="E22" s="77"/>
      <c r="F22" s="75"/>
      <c r="G22" s="44"/>
      <c r="H22" s="76"/>
      <c r="I22" s="15"/>
      <c r="J22" s="12"/>
    </row>
    <row r="23" spans="2:10" ht="18" customHeight="1" x14ac:dyDescent="0.2">
      <c r="B23" s="11"/>
      <c r="C23" s="14" t="s">
        <v>38</v>
      </c>
      <c r="D23" s="76"/>
      <c r="E23" s="77"/>
      <c r="F23" s="75"/>
      <c r="G23" s="44"/>
      <c r="H23" s="76"/>
      <c r="I23" s="15"/>
      <c r="J23" s="12"/>
    </row>
    <row r="24" spans="2:10" ht="18" customHeight="1" x14ac:dyDescent="0.2">
      <c r="B24" s="11"/>
      <c r="C24" s="14" t="s">
        <v>41</v>
      </c>
      <c r="D24" s="76"/>
      <c r="E24" s="77"/>
      <c r="F24" s="75"/>
      <c r="G24" s="44"/>
      <c r="H24" s="76"/>
      <c r="I24" s="15"/>
      <c r="J24" s="12"/>
    </row>
    <row r="25" spans="2:10" ht="18" customHeight="1" x14ac:dyDescent="0.2">
      <c r="B25" s="11"/>
      <c r="C25" s="14" t="s">
        <v>44</v>
      </c>
      <c r="D25" s="76"/>
      <c r="E25" s="77"/>
      <c r="F25" s="75"/>
      <c r="G25" s="44"/>
      <c r="H25" s="76"/>
      <c r="I25" s="15"/>
      <c r="J25" s="12"/>
    </row>
    <row r="26" spans="2:10" ht="18" customHeight="1" x14ac:dyDescent="0.2">
      <c r="B26" s="11"/>
      <c r="C26" s="14" t="s">
        <v>46</v>
      </c>
      <c r="D26" s="76"/>
      <c r="E26" s="77"/>
      <c r="F26" s="75"/>
      <c r="G26" s="44"/>
      <c r="H26" s="76"/>
      <c r="I26" s="15"/>
      <c r="J26" s="12"/>
    </row>
    <row r="27" spans="2:10" ht="18" customHeight="1" x14ac:dyDescent="0.2">
      <c r="B27" s="11"/>
      <c r="C27" s="14" t="s">
        <v>48</v>
      </c>
      <c r="D27" s="76"/>
      <c r="E27" s="77"/>
      <c r="F27" s="75"/>
      <c r="G27" s="44"/>
      <c r="H27" s="76"/>
      <c r="I27" s="15"/>
      <c r="J27" s="12"/>
    </row>
    <row r="28" spans="2:10" ht="18" customHeight="1" x14ac:dyDescent="0.2">
      <c r="B28" s="11"/>
      <c r="C28" s="14" t="s">
        <v>50</v>
      </c>
      <c r="D28" s="76"/>
      <c r="E28" s="77"/>
      <c r="F28" s="75"/>
      <c r="G28" s="44"/>
      <c r="H28" s="76"/>
      <c r="I28" s="15"/>
      <c r="J28" s="12"/>
    </row>
    <row r="29" spans="2:10" ht="18" customHeight="1" x14ac:dyDescent="0.2">
      <c r="B29" s="11"/>
      <c r="C29" s="14" t="s">
        <v>53</v>
      </c>
      <c r="D29" s="76"/>
      <c r="E29" s="77"/>
      <c r="F29" s="75"/>
      <c r="G29" s="44"/>
      <c r="H29" s="76"/>
      <c r="I29" s="15"/>
      <c r="J29" s="12"/>
    </row>
    <row r="30" spans="2:10" ht="18" customHeight="1" thickBot="1" x14ac:dyDescent="0.25">
      <c r="B30" s="11"/>
      <c r="C30" s="14" t="s">
        <v>56</v>
      </c>
      <c r="D30" s="76"/>
      <c r="E30" s="77"/>
      <c r="F30" s="75"/>
      <c r="G30" s="44"/>
      <c r="H30" s="76"/>
      <c r="I30" s="15"/>
      <c r="J30" s="12"/>
    </row>
    <row r="31" spans="2:10" ht="24.75" customHeight="1" thickBot="1" x14ac:dyDescent="0.25">
      <c r="B31" s="11"/>
      <c r="C31" s="147" t="s">
        <v>107</v>
      </c>
      <c r="D31" s="147"/>
      <c r="E31" s="33">
        <f>SUM(E8:E30)</f>
        <v>0</v>
      </c>
      <c r="F31" s="30"/>
      <c r="G31" s="30"/>
      <c r="H31" s="37" t="s">
        <v>108</v>
      </c>
      <c r="I31" s="36">
        <f>SUM(E31*0.4)</f>
        <v>0</v>
      </c>
      <c r="J31" s="12"/>
    </row>
    <row r="32" spans="2:10" s="18" customFormat="1" ht="15.75" customHeight="1" x14ac:dyDescent="0.25">
      <c r="B32" s="16"/>
      <c r="C32" s="140" t="s">
        <v>147</v>
      </c>
      <c r="D32" s="140"/>
      <c r="E32" s="140"/>
      <c r="F32" s="140"/>
      <c r="G32" s="73"/>
      <c r="H32" s="148" t="s">
        <v>109</v>
      </c>
      <c r="I32" s="148"/>
      <c r="J32" s="17"/>
    </row>
    <row r="33" spans="2:10" ht="24.75" customHeight="1" x14ac:dyDescent="0.2">
      <c r="B33" s="11"/>
      <c r="C33" s="141"/>
      <c r="D33" s="141"/>
      <c r="E33" s="141"/>
      <c r="F33" s="141"/>
      <c r="G33" s="73"/>
      <c r="H33" s="142" t="s">
        <v>110</v>
      </c>
      <c r="I33" s="142"/>
      <c r="J33" s="12"/>
    </row>
    <row r="34" spans="2:10" ht="18.75" x14ac:dyDescent="0.2">
      <c r="B34" s="19"/>
      <c r="C34" s="143" t="s">
        <v>111</v>
      </c>
      <c r="D34" s="143"/>
      <c r="E34" s="143"/>
      <c r="F34" s="143"/>
      <c r="G34" s="143"/>
      <c r="H34" s="143"/>
      <c r="I34" s="143"/>
      <c r="J34" s="20"/>
    </row>
  </sheetData>
  <mergeCells count="8">
    <mergeCell ref="C2:I2"/>
    <mergeCell ref="C3:H3"/>
    <mergeCell ref="C32:F33"/>
    <mergeCell ref="H33:I33"/>
    <mergeCell ref="C34:I34"/>
    <mergeCell ref="C5:I5"/>
    <mergeCell ref="C31:D31"/>
    <mergeCell ref="H32:I32"/>
  </mergeCells>
  <phoneticPr fontId="29" type="noConversion"/>
  <pageMargins left="0.7" right="0.7" top="0.75" bottom="0.75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4D4D-18F0-4308-A157-80DE7BB06E7D}">
  <sheetPr>
    <pageSetUpPr fitToPage="1"/>
  </sheetPr>
  <dimension ref="A1:H20"/>
  <sheetViews>
    <sheetView tabSelected="1" topLeftCell="A12" workbookViewId="0">
      <selection activeCell="A20" sqref="A20:F20"/>
    </sheetView>
  </sheetViews>
  <sheetFormatPr defaultColWidth="9.140625" defaultRowHeight="15" x14ac:dyDescent="0.25"/>
  <cols>
    <col min="1" max="1" width="5" style="52" customWidth="1"/>
    <col min="2" max="2" width="42.140625" style="52" customWidth="1"/>
    <col min="3" max="3" width="11.7109375" style="52" customWidth="1"/>
    <col min="4" max="4" width="9.28515625" style="52" customWidth="1"/>
    <col min="5" max="5" width="9" style="52" customWidth="1"/>
    <col min="6" max="6" width="13.7109375" style="52" customWidth="1"/>
    <col min="7" max="7" width="30.5703125" style="52" customWidth="1"/>
    <col min="8" max="8" width="25.7109375" style="52" customWidth="1"/>
    <col min="9" max="9" width="2.7109375" style="52" customWidth="1"/>
    <col min="10" max="114" width="2.85546875" style="52" customWidth="1"/>
    <col min="115" max="16384" width="9.140625" style="52"/>
  </cols>
  <sheetData>
    <row r="1" spans="1:8" ht="15.75" thickBot="1" x14ac:dyDescent="0.3">
      <c r="A1" s="153" t="s">
        <v>112</v>
      </c>
      <c r="B1" s="154"/>
      <c r="C1" s="155"/>
      <c r="D1" s="155"/>
      <c r="E1" s="155"/>
      <c r="F1" s="155"/>
      <c r="G1" s="155"/>
      <c r="H1" s="156"/>
    </row>
    <row r="2" spans="1:8" ht="16.5" thickBot="1" x14ac:dyDescent="0.3">
      <c r="A2" s="157" t="s">
        <v>99</v>
      </c>
      <c r="B2" s="158"/>
      <c r="C2" s="158"/>
      <c r="D2" s="158"/>
      <c r="E2" s="158"/>
      <c r="F2" s="158"/>
      <c r="G2" s="159" t="s">
        <v>148</v>
      </c>
      <c r="H2" s="160"/>
    </row>
    <row r="3" spans="1:8" ht="15.75" thickBot="1" x14ac:dyDescent="0.3">
      <c r="A3" s="53"/>
      <c r="B3" s="54"/>
      <c r="C3" s="54"/>
      <c r="D3" s="54"/>
      <c r="E3" s="54"/>
      <c r="F3" s="55"/>
      <c r="G3" s="55"/>
      <c r="H3" s="56"/>
    </row>
    <row r="4" spans="1:8" ht="18" thickBot="1" x14ac:dyDescent="0.3">
      <c r="A4" s="161" t="s">
        <v>113</v>
      </c>
      <c r="B4" s="162"/>
      <c r="C4" s="162"/>
      <c r="D4" s="162"/>
      <c r="E4" s="162"/>
      <c r="F4" s="162"/>
      <c r="G4" s="162"/>
      <c r="H4" s="163"/>
    </row>
    <row r="5" spans="1:8" ht="5.25" customHeight="1" thickBot="1" x14ac:dyDescent="0.3">
      <c r="A5" s="57"/>
      <c r="B5" s="58"/>
      <c r="C5" s="58"/>
      <c r="D5" s="58"/>
      <c r="E5" s="58"/>
      <c r="F5" s="58"/>
      <c r="G5" s="58"/>
      <c r="H5" s="59"/>
    </row>
    <row r="6" spans="1:8" ht="30.75" thickBot="1" x14ac:dyDescent="0.3">
      <c r="A6" s="78" t="s">
        <v>101</v>
      </c>
      <c r="B6" s="79" t="s">
        <v>114</v>
      </c>
      <c r="C6" s="80" t="s">
        <v>103</v>
      </c>
      <c r="D6" s="79" t="s">
        <v>115</v>
      </c>
      <c r="E6" s="79" t="s">
        <v>116</v>
      </c>
      <c r="F6" s="79" t="s">
        <v>117</v>
      </c>
      <c r="G6" s="79" t="s">
        <v>118</v>
      </c>
      <c r="H6" s="60" t="s">
        <v>119</v>
      </c>
    </row>
    <row r="7" spans="1:8" ht="24" customHeight="1" x14ac:dyDescent="0.25">
      <c r="A7" s="81" t="s">
        <v>10</v>
      </c>
      <c r="B7" s="82"/>
      <c r="C7" s="83"/>
      <c r="D7" s="84"/>
      <c r="E7" s="85"/>
      <c r="F7" s="86"/>
      <c r="G7" s="85"/>
      <c r="H7" s="61"/>
    </row>
    <row r="8" spans="1:8" ht="24" customHeight="1" x14ac:dyDescent="0.25">
      <c r="A8" s="62" t="s">
        <v>12</v>
      </c>
      <c r="B8" s="63"/>
      <c r="C8" s="64"/>
      <c r="D8" s="65"/>
      <c r="E8" s="66"/>
      <c r="F8" s="67"/>
      <c r="G8" s="66"/>
      <c r="H8" s="68"/>
    </row>
    <row r="9" spans="1:8" ht="24" customHeight="1" x14ac:dyDescent="0.25">
      <c r="A9" s="62" t="s">
        <v>13</v>
      </c>
      <c r="B9" s="63"/>
      <c r="C9" s="64"/>
      <c r="D9" s="65"/>
      <c r="E9" s="66"/>
      <c r="F9" s="67"/>
      <c r="G9" s="66"/>
      <c r="H9" s="68"/>
    </row>
    <row r="10" spans="1:8" ht="24" customHeight="1" x14ac:dyDescent="0.25">
      <c r="A10" s="62" t="s">
        <v>15</v>
      </c>
      <c r="B10" s="63"/>
      <c r="C10" s="64"/>
      <c r="D10" s="65"/>
      <c r="E10" s="66"/>
      <c r="F10" s="67"/>
      <c r="G10" s="66"/>
      <c r="H10" s="68"/>
    </row>
    <row r="11" spans="1:8" ht="24" customHeight="1" x14ac:dyDescent="0.25">
      <c r="A11" s="62" t="s">
        <v>17</v>
      </c>
      <c r="B11" s="63"/>
      <c r="C11" s="64"/>
      <c r="D11" s="65"/>
      <c r="E11" s="66"/>
      <c r="F11" s="67"/>
      <c r="G11" s="66"/>
      <c r="H11" s="68"/>
    </row>
    <row r="12" spans="1:8" ht="24" customHeight="1" x14ac:dyDescent="0.25">
      <c r="A12" s="62" t="s">
        <v>19</v>
      </c>
      <c r="B12" s="63"/>
      <c r="C12" s="64"/>
      <c r="D12" s="65"/>
      <c r="E12" s="66"/>
      <c r="F12" s="67"/>
      <c r="G12" s="66"/>
      <c r="H12" s="68"/>
    </row>
    <row r="13" spans="1:8" ht="24" customHeight="1" x14ac:dyDescent="0.25">
      <c r="A13" s="62" t="s">
        <v>20</v>
      </c>
      <c r="B13" s="63"/>
      <c r="C13" s="64"/>
      <c r="D13" s="65"/>
      <c r="E13" s="66"/>
      <c r="F13" s="67"/>
      <c r="G13" s="66"/>
      <c r="H13" s="68"/>
    </row>
    <row r="14" spans="1:8" ht="24" customHeight="1" x14ac:dyDescent="0.25">
      <c r="A14" s="62" t="s">
        <v>21</v>
      </c>
      <c r="B14" s="63"/>
      <c r="C14" s="64"/>
      <c r="D14" s="65"/>
      <c r="E14" s="66"/>
      <c r="F14" s="67"/>
      <c r="G14" s="66"/>
      <c r="H14" s="68"/>
    </row>
    <row r="15" spans="1:8" ht="24" customHeight="1" x14ac:dyDescent="0.25">
      <c r="A15" s="62" t="s">
        <v>22</v>
      </c>
      <c r="B15" s="63"/>
      <c r="C15" s="64"/>
      <c r="D15" s="65"/>
      <c r="E15" s="66"/>
      <c r="F15" s="67"/>
      <c r="G15" s="66"/>
      <c r="H15" s="68"/>
    </row>
    <row r="16" spans="1:8" ht="24" customHeight="1" x14ac:dyDescent="0.25">
      <c r="A16" s="62" t="s">
        <v>23</v>
      </c>
      <c r="B16" s="63"/>
      <c r="C16" s="64"/>
      <c r="D16" s="65"/>
      <c r="E16" s="66"/>
      <c r="F16" s="67"/>
      <c r="G16" s="66"/>
      <c r="H16" s="68"/>
    </row>
    <row r="17" spans="1:8" ht="24" customHeight="1" x14ac:dyDescent="0.25">
      <c r="A17" s="62" t="s">
        <v>24</v>
      </c>
      <c r="B17" s="63"/>
      <c r="C17" s="64"/>
      <c r="D17" s="65"/>
      <c r="E17" s="66"/>
      <c r="F17" s="67"/>
      <c r="G17" s="66"/>
      <c r="H17" s="68"/>
    </row>
    <row r="18" spans="1:8" ht="24" customHeight="1" thickBot="1" x14ac:dyDescent="0.3">
      <c r="A18" s="62" t="s">
        <v>26</v>
      </c>
      <c r="B18" s="63"/>
      <c r="C18" s="64"/>
      <c r="D18" s="65"/>
      <c r="E18" s="66"/>
      <c r="F18" s="67"/>
      <c r="G18" s="66"/>
      <c r="H18" s="68"/>
    </row>
    <row r="19" spans="1:8" ht="22.5" customHeight="1" thickBot="1" x14ac:dyDescent="0.3">
      <c r="A19" s="164" t="s">
        <v>120</v>
      </c>
      <c r="B19" s="165"/>
      <c r="C19" s="165"/>
      <c r="D19" s="166">
        <f>SUM(F7:F18)</f>
        <v>0</v>
      </c>
      <c r="E19" s="167"/>
      <c r="F19" s="168"/>
      <c r="G19" s="87"/>
      <c r="H19" s="88"/>
    </row>
    <row r="20" spans="1:8" ht="60.75" customHeight="1" thickBot="1" x14ac:dyDescent="0.3">
      <c r="A20" s="149" t="s">
        <v>149</v>
      </c>
      <c r="B20" s="150"/>
      <c r="C20" s="150"/>
      <c r="D20" s="150"/>
      <c r="E20" s="150"/>
      <c r="F20" s="150"/>
      <c r="G20" s="151" t="s">
        <v>121</v>
      </c>
      <c r="H20" s="152"/>
    </row>
  </sheetData>
  <mergeCells count="8">
    <mergeCell ref="A20:F20"/>
    <mergeCell ref="G20:H20"/>
    <mergeCell ref="A1:H1"/>
    <mergeCell ref="A2:F2"/>
    <mergeCell ref="G2:H2"/>
    <mergeCell ref="A4:H4"/>
    <mergeCell ref="A19:C19"/>
    <mergeCell ref="D19:F19"/>
  </mergeCells>
  <pageMargins left="0.7" right="0.7" top="0.75" bottom="0.75" header="0.3" footer="0.3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SPECIFIKACIJA RAČUNA ASK</vt:lpstr>
      <vt:lpstr> EVIDENICJA PRIJEVOZA - ASK</vt:lpstr>
      <vt:lpstr>EVIDENCIJA DOSTAVE DG MATERIJAL</vt:lpstr>
      <vt:lpstr>'SPECIFIKACIJA RAČUNA ASK'!Podrucje_ispisa</vt:lpstr>
      <vt:lpstr>ukupno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cp:lastPrinted>2025-03-19T08:06:10Z</cp:lastPrinted>
  <dcterms:created xsi:type="dcterms:W3CDTF">2020-05-13T12:47:33Z</dcterms:created>
  <dcterms:modified xsi:type="dcterms:W3CDTF">2025-07-31T08:18:25Z</dcterms:modified>
  <cp:category/>
  <cp:contentStatus/>
</cp:coreProperties>
</file>